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315" windowHeight="5445"/>
  </bookViews>
  <sheets>
    <sheet name="Validitas" sheetId="1" r:id="rId1"/>
    <sheet name="Reliabilitas" sheetId="4" r:id="rId2"/>
    <sheet name="DB &amp; TK" sheetId="5" r:id="rId3"/>
  </sheets>
  <calcPr calcId="124519"/>
</workbook>
</file>

<file path=xl/calcChain.xml><?xml version="1.0" encoding="utf-8"?>
<calcChain xmlns="http://schemas.openxmlformats.org/spreadsheetml/2006/main">
  <c r="L32" i="4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K33" i="1"/>
  <c r="J33"/>
  <c r="I33"/>
  <c r="H33"/>
  <c r="G33"/>
  <c r="F33"/>
  <c r="E33"/>
  <c r="D33"/>
  <c r="C33"/>
  <c r="B33"/>
  <c r="M32"/>
  <c r="L32"/>
  <c r="L31"/>
  <c r="M31" s="1"/>
  <c r="M30"/>
  <c r="L30"/>
  <c r="L29"/>
  <c r="M29" s="1"/>
  <c r="M28"/>
  <c r="L28"/>
  <c r="L27"/>
  <c r="M27" s="1"/>
  <c r="M26"/>
  <c r="L26"/>
  <c r="L25"/>
  <c r="M25" s="1"/>
  <c r="M24"/>
  <c r="L24"/>
  <c r="L23"/>
  <c r="M23" s="1"/>
  <c r="M22"/>
  <c r="L22"/>
  <c r="L21"/>
  <c r="M21" s="1"/>
  <c r="M20"/>
  <c r="L20"/>
  <c r="L19"/>
  <c r="M19" s="1"/>
  <c r="M18"/>
  <c r="L18"/>
  <c r="L17"/>
  <c r="M17" s="1"/>
  <c r="M16"/>
  <c r="L16"/>
  <c r="L15"/>
  <c r="M15" s="1"/>
  <c r="M14"/>
  <c r="L14"/>
  <c r="L13"/>
  <c r="M13" s="1"/>
  <c r="M12"/>
  <c r="L12"/>
  <c r="L11"/>
  <c r="M11" s="1"/>
  <c r="M10"/>
  <c r="L10"/>
  <c r="L9"/>
  <c r="M9" s="1"/>
  <c r="M8"/>
  <c r="L8"/>
  <c r="L7"/>
  <c r="M7" s="1"/>
  <c r="M6"/>
  <c r="L6"/>
  <c r="L5"/>
  <c r="M5" s="1"/>
  <c r="M4"/>
  <c r="L4"/>
  <c r="L3"/>
  <c r="H34" s="1"/>
  <c r="K51" i="5"/>
  <c r="J51"/>
  <c r="I51"/>
  <c r="H51"/>
  <c r="G51"/>
  <c r="F51"/>
  <c r="E51"/>
  <c r="D51"/>
  <c r="C51"/>
  <c r="B51"/>
  <c r="L50"/>
  <c r="L49"/>
  <c r="L48"/>
  <c r="L47"/>
  <c r="L46"/>
  <c r="L45"/>
  <c r="L44"/>
  <c r="L43"/>
  <c r="L42"/>
  <c r="L41"/>
  <c r="L40"/>
  <c r="L39"/>
  <c r="L38"/>
  <c r="L37"/>
  <c r="L51" s="1"/>
  <c r="L36"/>
  <c r="R33"/>
  <c r="S33" s="1"/>
  <c r="S32"/>
  <c r="R32"/>
  <c r="S31"/>
  <c r="R31"/>
  <c r="S30"/>
  <c r="R30"/>
  <c r="S29"/>
  <c r="R29"/>
  <c r="S28"/>
  <c r="R28"/>
  <c r="S27"/>
  <c r="R27"/>
  <c r="S26"/>
  <c r="R26"/>
  <c r="S25"/>
  <c r="R25"/>
  <c r="S24"/>
  <c r="R24"/>
  <c r="K20"/>
  <c r="J20"/>
  <c r="I20"/>
  <c r="H20"/>
  <c r="G20"/>
  <c r="F20"/>
  <c r="E20"/>
  <c r="C20"/>
  <c r="B20"/>
  <c r="L19"/>
  <c r="L18"/>
  <c r="L17"/>
  <c r="L16"/>
  <c r="L15"/>
  <c r="R14"/>
  <c r="S14" s="1"/>
  <c r="L14"/>
  <c r="S13"/>
  <c r="R13"/>
  <c r="L13"/>
  <c r="R12"/>
  <c r="S12" s="1"/>
  <c r="L12"/>
  <c r="R11"/>
  <c r="S11" s="1"/>
  <c r="L11"/>
  <c r="R10"/>
  <c r="S10" s="1"/>
  <c r="L10"/>
  <c r="S9"/>
  <c r="R9"/>
  <c r="L9"/>
  <c r="R8"/>
  <c r="S8" s="1"/>
  <c r="L8"/>
  <c r="R7"/>
  <c r="S7" s="1"/>
  <c r="L7"/>
  <c r="R6"/>
  <c r="S6" s="1"/>
  <c r="L6"/>
  <c r="S5"/>
  <c r="R5"/>
  <c r="L5"/>
  <c r="L20" s="1"/>
  <c r="L33" i="4" l="1"/>
  <c r="B34" i="1"/>
  <c r="J34"/>
  <c r="M3"/>
  <c r="M33" s="1"/>
  <c r="C34"/>
  <c r="G34"/>
  <c r="K34"/>
  <c r="F34"/>
  <c r="E34"/>
  <c r="I34"/>
  <c r="L33"/>
  <c r="D34"/>
  <c r="C36" i="4" l="1"/>
  <c r="J36"/>
  <c r="K36" l="1"/>
  <c r="I36"/>
  <c r="H36"/>
  <c r="G36"/>
  <c r="F36"/>
  <c r="E36"/>
  <c r="D36"/>
  <c r="B36"/>
  <c r="B37" l="1"/>
  <c r="B35"/>
  <c r="B38" l="1"/>
</calcChain>
</file>

<file path=xl/sharedStrings.xml><?xml version="1.0" encoding="utf-8"?>
<sst xmlns="http://schemas.openxmlformats.org/spreadsheetml/2006/main" count="76" uniqueCount="38">
  <si>
    <t>Responden</t>
  </si>
  <si>
    <t>No Soal</t>
  </si>
  <si>
    <t>skor</t>
  </si>
  <si>
    <t>rxy</t>
  </si>
  <si>
    <t>Valid</t>
  </si>
  <si>
    <t>Xt</t>
  </si>
  <si>
    <t>Xt2</t>
  </si>
  <si>
    <t>r kritis</t>
  </si>
  <si>
    <t>keterangan</t>
  </si>
  <si>
    <t>skor total</t>
  </si>
  <si>
    <t xml:space="preserve">n </t>
  </si>
  <si>
    <t>n-1</t>
  </si>
  <si>
    <t>varian total</t>
  </si>
  <si>
    <t>Var btr inst</t>
  </si>
  <si>
    <t>jml var btr</t>
  </si>
  <si>
    <t>reliabilitas</t>
  </si>
  <si>
    <t>(reliabel)</t>
  </si>
  <si>
    <t>valid</t>
  </si>
  <si>
    <t>No soal</t>
  </si>
  <si>
    <t>n</t>
  </si>
  <si>
    <t>Ska</t>
  </si>
  <si>
    <t>SKb</t>
  </si>
  <si>
    <t>Ska + SKb</t>
  </si>
  <si>
    <t>Tingkat kesukaran</t>
  </si>
  <si>
    <t>indek</t>
  </si>
  <si>
    <t>Ska - SKb</t>
  </si>
  <si>
    <t>Daya pembeda</t>
  </si>
  <si>
    <t>No. Soal</t>
  </si>
  <si>
    <t>sedang</t>
  </si>
  <si>
    <t>mudah</t>
  </si>
  <si>
    <t>cukup</t>
  </si>
  <si>
    <t>jelek</t>
  </si>
  <si>
    <t>indeks</t>
  </si>
  <si>
    <t>Kelompok Atas</t>
  </si>
  <si>
    <t>Tingkat Kesukaran</t>
  </si>
  <si>
    <t>Daya Pembeda</t>
  </si>
  <si>
    <t>Kelompok Bawah</t>
  </si>
  <si>
    <t>Jumlah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</si>
</sst>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sz val="1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3" fillId="0" borderId="2" xfId="1" applyFont="1" applyFill="1" applyBorder="1" applyAlignment="1">
      <alignment horizontal="right"/>
    </xf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0" fontId="5" fillId="0" borderId="0" xfId="0" applyFont="1"/>
    <xf numFmtId="0" fontId="3" fillId="0" borderId="7" xfId="1" applyFont="1" applyFill="1" applyBorder="1"/>
    <xf numFmtId="0" fontId="5" fillId="0" borderId="2" xfId="0" applyFont="1" applyBorder="1"/>
    <xf numFmtId="0" fontId="0" fillId="0" borderId="5" xfId="0" applyBorder="1" applyAlignment="1">
      <alignment horizontal="center"/>
    </xf>
    <xf numFmtId="0" fontId="3" fillId="0" borderId="5" xfId="1" applyFont="1" applyBorder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0" xfId="0" applyNumberFormat="1" applyFont="1"/>
    <xf numFmtId="2" fontId="3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0" borderId="0" xfId="0" applyFont="1"/>
    <xf numFmtId="16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3">
    <cellStyle name="Heading 3 2" xfId="2"/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topLeftCell="A30" zoomScale="60" zoomScaleNormal="60" workbookViewId="0">
      <selection activeCell="L41" sqref="L41"/>
    </sheetView>
  </sheetViews>
  <sheetFormatPr defaultRowHeight="15"/>
  <cols>
    <col min="1" max="1" width="11.85546875" customWidth="1"/>
    <col min="12" max="12" width="12.85546875" customWidth="1"/>
    <col min="13" max="13" width="13.7109375" customWidth="1"/>
  </cols>
  <sheetData>
    <row r="1" spans="1:13" ht="15.75">
      <c r="A1" s="33" t="s">
        <v>0</v>
      </c>
      <c r="B1" s="31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5" t="s">
        <v>5</v>
      </c>
      <c r="M1" s="36" t="s">
        <v>6</v>
      </c>
    </row>
    <row r="2" spans="1:13" ht="15.75">
      <c r="A2" s="34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35"/>
      <c r="M2" s="36"/>
    </row>
    <row r="3" spans="1:13" ht="15.75">
      <c r="A3" s="14">
        <v>1</v>
      </c>
      <c r="B3" s="4">
        <v>2</v>
      </c>
      <c r="C3" s="4">
        <v>1</v>
      </c>
      <c r="D3" s="4">
        <v>1</v>
      </c>
      <c r="E3" s="4">
        <v>3</v>
      </c>
      <c r="F3" s="4">
        <v>2</v>
      </c>
      <c r="G3" s="4">
        <v>1</v>
      </c>
      <c r="H3" s="4">
        <v>2</v>
      </c>
      <c r="I3" s="4">
        <v>2</v>
      </c>
      <c r="J3" s="4">
        <v>2</v>
      </c>
      <c r="K3" s="4">
        <v>1</v>
      </c>
      <c r="L3" s="14">
        <f t="shared" ref="L3:L12" si="0">SUM(B3:K3)</f>
        <v>17</v>
      </c>
      <c r="M3" s="40">
        <f>L3^2</f>
        <v>289</v>
      </c>
    </row>
    <row r="4" spans="1:13" ht="15.75">
      <c r="A4" s="14">
        <v>2</v>
      </c>
      <c r="B4" s="4">
        <v>3</v>
      </c>
      <c r="C4" s="4">
        <v>3</v>
      </c>
      <c r="D4" s="4">
        <v>0</v>
      </c>
      <c r="E4" s="4">
        <v>3</v>
      </c>
      <c r="F4" s="4">
        <v>3</v>
      </c>
      <c r="G4" s="4">
        <v>3</v>
      </c>
      <c r="H4" s="4">
        <v>3</v>
      </c>
      <c r="I4" s="4">
        <v>3</v>
      </c>
      <c r="J4" s="4">
        <v>3</v>
      </c>
      <c r="K4" s="4">
        <v>3</v>
      </c>
      <c r="L4" s="14">
        <f t="shared" si="0"/>
        <v>27</v>
      </c>
      <c r="M4" s="40">
        <f t="shared" ref="M4:M32" si="1">L4^2</f>
        <v>729</v>
      </c>
    </row>
    <row r="5" spans="1:13" ht="15.75">
      <c r="A5" s="14">
        <v>3</v>
      </c>
      <c r="B5" s="4">
        <v>1</v>
      </c>
      <c r="C5" s="4">
        <v>2</v>
      </c>
      <c r="D5" s="4">
        <v>2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14">
        <f t="shared" si="0"/>
        <v>12</v>
      </c>
      <c r="M5" s="40">
        <f t="shared" si="1"/>
        <v>144</v>
      </c>
    </row>
    <row r="6" spans="1:13" ht="15.75">
      <c r="A6" s="14">
        <v>4</v>
      </c>
      <c r="B6" s="4">
        <v>1</v>
      </c>
      <c r="C6" s="4">
        <v>2</v>
      </c>
      <c r="D6" s="4">
        <v>2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14">
        <f t="shared" si="0"/>
        <v>12</v>
      </c>
      <c r="M6" s="40">
        <f>L6^2</f>
        <v>144</v>
      </c>
    </row>
    <row r="7" spans="1:13" ht="15.75">
      <c r="A7" s="12">
        <v>5</v>
      </c>
      <c r="B7" s="13">
        <v>2</v>
      </c>
      <c r="C7" s="13">
        <v>1</v>
      </c>
      <c r="D7" s="13">
        <v>2</v>
      </c>
      <c r="E7" s="13">
        <v>3</v>
      </c>
      <c r="F7" s="13">
        <v>3</v>
      </c>
      <c r="G7" s="13">
        <v>1</v>
      </c>
      <c r="H7" s="13">
        <v>1</v>
      </c>
      <c r="I7" s="13">
        <v>1</v>
      </c>
      <c r="J7" s="13">
        <v>2</v>
      </c>
      <c r="K7" s="13">
        <v>1</v>
      </c>
      <c r="L7" s="12">
        <f t="shared" si="0"/>
        <v>17</v>
      </c>
      <c r="M7" s="40">
        <f t="shared" si="1"/>
        <v>289</v>
      </c>
    </row>
    <row r="8" spans="1:13" ht="15.75">
      <c r="A8" s="14">
        <v>6</v>
      </c>
      <c r="B8" s="4">
        <v>3</v>
      </c>
      <c r="C8" s="4">
        <v>1</v>
      </c>
      <c r="D8" s="4">
        <v>1</v>
      </c>
      <c r="E8" s="4">
        <v>2</v>
      </c>
      <c r="F8" s="4">
        <v>2</v>
      </c>
      <c r="G8" s="4">
        <v>1</v>
      </c>
      <c r="H8" s="4">
        <v>1</v>
      </c>
      <c r="I8" s="4">
        <v>2</v>
      </c>
      <c r="J8" s="4">
        <v>1</v>
      </c>
      <c r="K8" s="4">
        <v>1</v>
      </c>
      <c r="L8" s="14">
        <f t="shared" si="0"/>
        <v>15</v>
      </c>
      <c r="M8" s="40">
        <f t="shared" si="1"/>
        <v>225</v>
      </c>
    </row>
    <row r="9" spans="1:13" ht="15.75">
      <c r="A9" s="14">
        <v>7</v>
      </c>
      <c r="B9" s="4">
        <v>3</v>
      </c>
      <c r="C9" s="4">
        <v>3</v>
      </c>
      <c r="D9" s="4">
        <v>2</v>
      </c>
      <c r="E9" s="4">
        <v>1</v>
      </c>
      <c r="F9" s="4">
        <v>1</v>
      </c>
      <c r="G9" s="4">
        <v>2</v>
      </c>
      <c r="H9" s="4">
        <v>1</v>
      </c>
      <c r="I9" s="4">
        <v>2</v>
      </c>
      <c r="J9" s="7">
        <v>1</v>
      </c>
      <c r="K9" s="7">
        <v>1</v>
      </c>
      <c r="L9" s="14">
        <f t="shared" si="0"/>
        <v>17</v>
      </c>
      <c r="M9" s="40">
        <f t="shared" si="1"/>
        <v>289</v>
      </c>
    </row>
    <row r="10" spans="1:13" ht="15.75">
      <c r="A10" s="14">
        <v>8</v>
      </c>
      <c r="B10" s="4">
        <v>2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7">
        <v>1</v>
      </c>
      <c r="K10" s="7">
        <v>1</v>
      </c>
      <c r="L10" s="14">
        <f t="shared" si="0"/>
        <v>11</v>
      </c>
      <c r="M10" s="40">
        <f t="shared" si="1"/>
        <v>121</v>
      </c>
    </row>
    <row r="11" spans="1:13" ht="15.75">
      <c r="A11" s="14">
        <v>9</v>
      </c>
      <c r="B11" s="4">
        <v>2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7">
        <v>1</v>
      </c>
      <c r="K11" s="7">
        <v>1</v>
      </c>
      <c r="L11" s="14">
        <f t="shared" si="0"/>
        <v>11</v>
      </c>
      <c r="M11" s="40">
        <f t="shared" si="1"/>
        <v>121</v>
      </c>
    </row>
    <row r="12" spans="1:13" ht="15.75">
      <c r="A12" s="14">
        <v>10</v>
      </c>
      <c r="B12" s="4">
        <v>2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7">
        <v>1</v>
      </c>
      <c r="K12" s="7">
        <v>1</v>
      </c>
      <c r="L12" s="14">
        <f t="shared" si="0"/>
        <v>11</v>
      </c>
      <c r="M12" s="40">
        <f t="shared" si="1"/>
        <v>121</v>
      </c>
    </row>
    <row r="13" spans="1:13" ht="15.75">
      <c r="A13" s="14">
        <v>11</v>
      </c>
      <c r="B13" s="4">
        <v>2</v>
      </c>
      <c r="C13" s="4">
        <v>3</v>
      </c>
      <c r="D13" s="4">
        <v>1</v>
      </c>
      <c r="E13" s="4">
        <v>3</v>
      </c>
      <c r="F13" s="4">
        <v>3</v>
      </c>
      <c r="G13" s="4">
        <v>3</v>
      </c>
      <c r="H13" s="4">
        <v>1</v>
      </c>
      <c r="I13" s="4">
        <v>3</v>
      </c>
      <c r="J13" s="7">
        <v>3</v>
      </c>
      <c r="K13" s="7">
        <v>3</v>
      </c>
      <c r="L13" s="14">
        <f>SUM(B13:K13)</f>
        <v>25</v>
      </c>
      <c r="M13" s="40">
        <f t="shared" si="1"/>
        <v>625</v>
      </c>
    </row>
    <row r="14" spans="1:13" ht="15.75">
      <c r="A14" s="14">
        <v>12</v>
      </c>
      <c r="B14" s="4">
        <v>2</v>
      </c>
      <c r="C14" s="4">
        <v>2</v>
      </c>
      <c r="D14" s="4">
        <v>1</v>
      </c>
      <c r="E14" s="4">
        <v>3</v>
      </c>
      <c r="F14" s="4">
        <v>3</v>
      </c>
      <c r="G14" s="4">
        <v>3</v>
      </c>
      <c r="H14" s="4">
        <v>3</v>
      </c>
      <c r="I14" s="4">
        <v>2</v>
      </c>
      <c r="J14" s="7">
        <v>3</v>
      </c>
      <c r="K14" s="7">
        <v>2</v>
      </c>
      <c r="L14" s="14">
        <f>SUM(B14:K14)</f>
        <v>24</v>
      </c>
      <c r="M14" s="40">
        <f t="shared" si="1"/>
        <v>576</v>
      </c>
    </row>
    <row r="15" spans="1:13" ht="15.75">
      <c r="A15" s="14">
        <v>13</v>
      </c>
      <c r="B15" s="4">
        <v>1</v>
      </c>
      <c r="C15" s="4">
        <v>2</v>
      </c>
      <c r="D15" s="4">
        <v>0</v>
      </c>
      <c r="E15" s="4">
        <v>3</v>
      </c>
      <c r="F15" s="4">
        <v>3</v>
      </c>
      <c r="G15" s="4">
        <v>3</v>
      </c>
      <c r="H15" s="4">
        <v>3</v>
      </c>
      <c r="I15" s="4">
        <v>2</v>
      </c>
      <c r="J15" s="7">
        <v>1</v>
      </c>
      <c r="K15" s="7">
        <v>2</v>
      </c>
      <c r="L15" s="14">
        <f t="shared" ref="L15" si="2">SUM(B15:K15)</f>
        <v>20</v>
      </c>
      <c r="M15" s="40">
        <f t="shared" si="1"/>
        <v>400</v>
      </c>
    </row>
    <row r="16" spans="1:13" ht="15.75">
      <c r="A16" s="14">
        <v>14</v>
      </c>
      <c r="B16" s="4">
        <v>1</v>
      </c>
      <c r="C16" s="10">
        <v>0</v>
      </c>
      <c r="D16" s="4">
        <v>0</v>
      </c>
      <c r="E16" s="4">
        <v>1</v>
      </c>
      <c r="F16" s="4">
        <v>1</v>
      </c>
      <c r="G16" s="4">
        <v>1</v>
      </c>
      <c r="H16" s="4">
        <v>1</v>
      </c>
      <c r="I16" s="4">
        <v>0</v>
      </c>
      <c r="J16" s="4">
        <v>1</v>
      </c>
      <c r="K16" s="7">
        <v>1</v>
      </c>
      <c r="L16" s="14">
        <f>SUM(B16:K16)</f>
        <v>7</v>
      </c>
      <c r="M16" s="40">
        <f t="shared" si="1"/>
        <v>49</v>
      </c>
    </row>
    <row r="17" spans="1:13" ht="15.75">
      <c r="A17" s="14">
        <v>15</v>
      </c>
      <c r="B17" s="4">
        <v>1</v>
      </c>
      <c r="C17" s="4">
        <v>3</v>
      </c>
      <c r="D17" s="4">
        <v>1</v>
      </c>
      <c r="E17" s="4">
        <v>3</v>
      </c>
      <c r="F17" s="4">
        <v>3</v>
      </c>
      <c r="G17" s="4">
        <v>1</v>
      </c>
      <c r="H17" s="4">
        <v>1</v>
      </c>
      <c r="I17" s="4">
        <v>2</v>
      </c>
      <c r="J17" s="7">
        <v>1</v>
      </c>
      <c r="K17" s="7">
        <v>2</v>
      </c>
      <c r="L17" s="14">
        <f>SUM(B17:K17)</f>
        <v>18</v>
      </c>
      <c r="M17" s="40">
        <f t="shared" si="1"/>
        <v>324</v>
      </c>
    </row>
    <row r="18" spans="1:13" ht="15.75">
      <c r="A18" s="14">
        <v>16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7">
        <v>1</v>
      </c>
      <c r="K18" s="7">
        <v>1</v>
      </c>
      <c r="L18" s="14">
        <f>SUM(B18:K18)</f>
        <v>10</v>
      </c>
      <c r="M18" s="40">
        <f t="shared" si="1"/>
        <v>100</v>
      </c>
    </row>
    <row r="19" spans="1:13" ht="15.75">
      <c r="A19" s="14">
        <v>17</v>
      </c>
      <c r="B19" s="4">
        <v>1</v>
      </c>
      <c r="C19" s="4">
        <v>3</v>
      </c>
      <c r="D19" s="4">
        <v>2</v>
      </c>
      <c r="E19" s="4">
        <v>3</v>
      </c>
      <c r="F19" s="4">
        <v>3</v>
      </c>
      <c r="G19" s="4">
        <v>1</v>
      </c>
      <c r="H19" s="4">
        <v>1</v>
      </c>
      <c r="I19" s="4">
        <v>2</v>
      </c>
      <c r="J19" s="7">
        <v>1</v>
      </c>
      <c r="K19" s="7">
        <v>2</v>
      </c>
      <c r="L19" s="14">
        <f>SUM(B19:K19)</f>
        <v>19</v>
      </c>
      <c r="M19" s="40">
        <f t="shared" si="1"/>
        <v>361</v>
      </c>
    </row>
    <row r="20" spans="1:13" ht="15.75">
      <c r="A20" s="14">
        <v>18</v>
      </c>
      <c r="B20" s="4">
        <v>3</v>
      </c>
      <c r="C20" s="4">
        <v>3</v>
      </c>
      <c r="D20" s="4">
        <v>2</v>
      </c>
      <c r="E20" s="4">
        <v>3</v>
      </c>
      <c r="F20" s="4">
        <v>3</v>
      </c>
      <c r="G20" s="4">
        <v>3</v>
      </c>
      <c r="H20" s="4">
        <v>3</v>
      </c>
      <c r="I20" s="4">
        <v>2</v>
      </c>
      <c r="J20" s="7">
        <v>1</v>
      </c>
      <c r="K20" s="7">
        <v>3</v>
      </c>
      <c r="L20" s="14">
        <f t="shared" ref="L20" si="3">SUM(B20:K20)</f>
        <v>26</v>
      </c>
      <c r="M20" s="40">
        <f t="shared" si="1"/>
        <v>676</v>
      </c>
    </row>
    <row r="21" spans="1:13" ht="15.75">
      <c r="A21" s="14">
        <v>19</v>
      </c>
      <c r="B21" s="4">
        <v>2</v>
      </c>
      <c r="C21" s="4">
        <v>3</v>
      </c>
      <c r="D21" s="4">
        <v>1</v>
      </c>
      <c r="E21" s="4">
        <v>3</v>
      </c>
      <c r="F21" s="4">
        <v>3</v>
      </c>
      <c r="G21" s="4">
        <v>3</v>
      </c>
      <c r="H21" s="4">
        <v>3</v>
      </c>
      <c r="I21" s="4">
        <v>2</v>
      </c>
      <c r="J21" s="7">
        <v>3</v>
      </c>
      <c r="K21" s="7">
        <v>3</v>
      </c>
      <c r="L21" s="14">
        <f>SUM(B21:K21)</f>
        <v>26</v>
      </c>
      <c r="M21" s="40">
        <f t="shared" si="1"/>
        <v>676</v>
      </c>
    </row>
    <row r="22" spans="1:13" ht="15.75">
      <c r="A22" s="14">
        <v>20</v>
      </c>
      <c r="B22" s="4">
        <v>1</v>
      </c>
      <c r="C22" s="4">
        <v>0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7">
        <v>1</v>
      </c>
      <c r="K22" s="7">
        <v>1</v>
      </c>
      <c r="L22" s="14">
        <f t="shared" ref="L22:L24" si="4">SUM(B22:K22)</f>
        <v>4</v>
      </c>
      <c r="M22" s="40">
        <f t="shared" si="1"/>
        <v>16</v>
      </c>
    </row>
    <row r="23" spans="1:13" ht="15.75">
      <c r="A23" s="14">
        <v>21</v>
      </c>
      <c r="B23" s="5">
        <v>1</v>
      </c>
      <c r="C23" s="5">
        <v>2</v>
      </c>
      <c r="D23" s="5">
        <v>1</v>
      </c>
      <c r="E23" s="5">
        <v>3</v>
      </c>
      <c r="F23" s="5">
        <v>3</v>
      </c>
      <c r="G23" s="5">
        <v>1</v>
      </c>
      <c r="H23" s="5">
        <v>1</v>
      </c>
      <c r="I23" s="5">
        <v>2</v>
      </c>
      <c r="J23" s="8">
        <v>1</v>
      </c>
      <c r="K23" s="8">
        <v>1</v>
      </c>
      <c r="L23" s="14">
        <f t="shared" si="4"/>
        <v>16</v>
      </c>
      <c r="M23" s="40">
        <f t="shared" si="1"/>
        <v>256</v>
      </c>
    </row>
    <row r="24" spans="1:13" ht="15.75">
      <c r="A24" s="14">
        <v>22</v>
      </c>
      <c r="B24" s="5">
        <v>3</v>
      </c>
      <c r="C24" s="5">
        <v>3</v>
      </c>
      <c r="D24" s="5">
        <v>3</v>
      </c>
      <c r="E24" s="5">
        <v>2</v>
      </c>
      <c r="F24" s="5">
        <v>3</v>
      </c>
      <c r="G24" s="5">
        <v>3</v>
      </c>
      <c r="H24" s="5">
        <v>3</v>
      </c>
      <c r="I24" s="5">
        <v>3</v>
      </c>
      <c r="J24" s="8">
        <v>3</v>
      </c>
      <c r="K24" s="8">
        <v>3</v>
      </c>
      <c r="L24" s="14">
        <f t="shared" si="4"/>
        <v>29</v>
      </c>
      <c r="M24" s="40">
        <f t="shared" si="1"/>
        <v>841</v>
      </c>
    </row>
    <row r="25" spans="1:13" ht="15.75">
      <c r="A25" s="14">
        <v>23</v>
      </c>
      <c r="B25" s="5">
        <v>1</v>
      </c>
      <c r="C25" s="5">
        <v>2</v>
      </c>
      <c r="D25" s="5">
        <v>0</v>
      </c>
      <c r="E25" s="5">
        <v>1</v>
      </c>
      <c r="F25" s="5">
        <v>1</v>
      </c>
      <c r="G25" s="5">
        <v>1</v>
      </c>
      <c r="H25" s="5">
        <v>1</v>
      </c>
      <c r="I25" s="5">
        <v>0</v>
      </c>
      <c r="J25" s="8">
        <v>1</v>
      </c>
      <c r="K25" s="8">
        <v>0</v>
      </c>
      <c r="L25" s="14">
        <f>SUM(B25:K25)</f>
        <v>8</v>
      </c>
      <c r="M25" s="40">
        <f t="shared" si="1"/>
        <v>64</v>
      </c>
    </row>
    <row r="26" spans="1:13" ht="15.75">
      <c r="A26" s="14">
        <v>24</v>
      </c>
      <c r="B26" s="5">
        <v>1</v>
      </c>
      <c r="C26" s="5">
        <v>1</v>
      </c>
      <c r="D26" s="5">
        <v>0</v>
      </c>
      <c r="E26" s="5">
        <v>1</v>
      </c>
      <c r="F26" s="5">
        <v>1</v>
      </c>
      <c r="G26" s="5">
        <v>1</v>
      </c>
      <c r="H26" s="5">
        <v>1</v>
      </c>
      <c r="I26" s="5">
        <v>0</v>
      </c>
      <c r="J26" s="8">
        <v>1</v>
      </c>
      <c r="K26" s="8">
        <v>0</v>
      </c>
      <c r="L26" s="14">
        <f>SUM(B26:K26)</f>
        <v>7</v>
      </c>
      <c r="M26" s="40">
        <f t="shared" si="1"/>
        <v>49</v>
      </c>
    </row>
    <row r="27" spans="1:13" ht="15.75">
      <c r="A27" s="14">
        <v>25</v>
      </c>
      <c r="B27" s="5">
        <v>2</v>
      </c>
      <c r="C27" s="5">
        <v>3</v>
      </c>
      <c r="D27" s="5">
        <v>3</v>
      </c>
      <c r="E27" s="5">
        <v>1</v>
      </c>
      <c r="F27" s="5">
        <v>3</v>
      </c>
      <c r="G27" s="5">
        <v>3</v>
      </c>
      <c r="H27" s="5">
        <v>3</v>
      </c>
      <c r="I27" s="5">
        <v>2</v>
      </c>
      <c r="J27" s="8">
        <v>3</v>
      </c>
      <c r="K27" s="8">
        <v>2</v>
      </c>
      <c r="L27" s="14">
        <f>SUM(B27:K27)</f>
        <v>25</v>
      </c>
      <c r="M27" s="40">
        <f t="shared" si="1"/>
        <v>625</v>
      </c>
    </row>
    <row r="28" spans="1:13" ht="15.75">
      <c r="A28" s="14">
        <v>26</v>
      </c>
      <c r="B28" s="5">
        <v>0</v>
      </c>
      <c r="C28" s="5">
        <v>0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0</v>
      </c>
      <c r="J28" s="8">
        <v>1</v>
      </c>
      <c r="K28" s="8">
        <v>0</v>
      </c>
      <c r="L28" s="14">
        <f>SUM(B28:K28)</f>
        <v>6</v>
      </c>
      <c r="M28" s="40">
        <f t="shared" si="1"/>
        <v>36</v>
      </c>
    </row>
    <row r="29" spans="1:13" ht="15.75">
      <c r="A29" s="14">
        <v>27</v>
      </c>
      <c r="B29" s="5">
        <v>3</v>
      </c>
      <c r="C29" s="5">
        <v>1</v>
      </c>
      <c r="D29" s="5">
        <v>1</v>
      </c>
      <c r="E29" s="5">
        <v>3</v>
      </c>
      <c r="F29" s="5">
        <v>3</v>
      </c>
      <c r="G29" s="5">
        <v>3</v>
      </c>
      <c r="H29" s="5">
        <v>1</v>
      </c>
      <c r="I29" s="5">
        <v>1</v>
      </c>
      <c r="J29" s="8">
        <v>1</v>
      </c>
      <c r="K29" s="8">
        <v>2</v>
      </c>
      <c r="L29" s="14">
        <f>SUM(B29:K29)</f>
        <v>19</v>
      </c>
      <c r="M29" s="40">
        <f t="shared" si="1"/>
        <v>361</v>
      </c>
    </row>
    <row r="30" spans="1:13" ht="15.75">
      <c r="A30" s="14">
        <v>28</v>
      </c>
      <c r="B30" s="5">
        <v>1</v>
      </c>
      <c r="C30" s="5">
        <v>3</v>
      </c>
      <c r="D30" s="5">
        <v>3</v>
      </c>
      <c r="E30" s="5">
        <v>1</v>
      </c>
      <c r="F30" s="5">
        <v>3</v>
      </c>
      <c r="G30" s="5">
        <v>2</v>
      </c>
      <c r="H30" s="5">
        <v>2</v>
      </c>
      <c r="I30" s="5">
        <v>2</v>
      </c>
      <c r="J30" s="8">
        <v>1</v>
      </c>
      <c r="K30" s="8">
        <v>2</v>
      </c>
      <c r="L30" s="14">
        <f t="shared" ref="L30:L32" si="5">SUM(B30:K30)</f>
        <v>20</v>
      </c>
      <c r="M30" s="40">
        <f t="shared" si="1"/>
        <v>400</v>
      </c>
    </row>
    <row r="31" spans="1:13" ht="15.75">
      <c r="A31" s="14">
        <v>29</v>
      </c>
      <c r="B31" s="5">
        <v>1</v>
      </c>
      <c r="C31" s="5">
        <v>2</v>
      </c>
      <c r="D31" s="5">
        <v>1</v>
      </c>
      <c r="E31" s="5">
        <v>2</v>
      </c>
      <c r="F31" s="5">
        <v>2</v>
      </c>
      <c r="G31" s="5">
        <v>2</v>
      </c>
      <c r="H31" s="5">
        <v>1</v>
      </c>
      <c r="I31" s="5">
        <v>0</v>
      </c>
      <c r="J31" s="8">
        <v>1</v>
      </c>
      <c r="K31" s="8">
        <v>0</v>
      </c>
      <c r="L31" s="14">
        <f t="shared" si="5"/>
        <v>12</v>
      </c>
      <c r="M31" s="40">
        <f t="shared" si="1"/>
        <v>144</v>
      </c>
    </row>
    <row r="32" spans="1:13" ht="15.75">
      <c r="A32" s="14">
        <v>30</v>
      </c>
      <c r="B32" s="5">
        <v>3</v>
      </c>
      <c r="C32" s="5">
        <v>3</v>
      </c>
      <c r="D32" s="5">
        <v>1</v>
      </c>
      <c r="E32" s="5">
        <v>2</v>
      </c>
      <c r="F32" s="5">
        <v>2</v>
      </c>
      <c r="G32" s="5">
        <v>2</v>
      </c>
      <c r="H32" s="5">
        <v>2</v>
      </c>
      <c r="I32" s="5">
        <v>2</v>
      </c>
      <c r="J32" s="8">
        <v>3</v>
      </c>
      <c r="K32" s="8">
        <v>3</v>
      </c>
      <c r="L32" s="14">
        <f t="shared" si="5"/>
        <v>23</v>
      </c>
      <c r="M32" s="40">
        <f t="shared" si="1"/>
        <v>529</v>
      </c>
    </row>
    <row r="33" spans="1:13" ht="15.75">
      <c r="A33" s="3" t="s">
        <v>2</v>
      </c>
      <c r="B33" s="3">
        <f>SUM(B3:B32)</f>
        <v>52</v>
      </c>
      <c r="C33" s="3">
        <f t="shared" ref="C33:K33" si="6">SUM(C3:C32)</f>
        <v>56</v>
      </c>
      <c r="D33" s="3">
        <f t="shared" si="6"/>
        <v>37</v>
      </c>
      <c r="E33" s="3">
        <f t="shared" si="6"/>
        <v>57</v>
      </c>
      <c r="F33" s="3">
        <f t="shared" si="6"/>
        <v>61</v>
      </c>
      <c r="G33" s="3">
        <f t="shared" si="6"/>
        <v>51</v>
      </c>
      <c r="H33" s="3">
        <f t="shared" si="6"/>
        <v>46</v>
      </c>
      <c r="I33" s="3">
        <f t="shared" si="6"/>
        <v>43</v>
      </c>
      <c r="J33" s="3">
        <f t="shared" si="6"/>
        <v>46</v>
      </c>
      <c r="K33" s="3">
        <f t="shared" si="6"/>
        <v>45</v>
      </c>
      <c r="L33" s="15">
        <f>SUM(L3:L32)</f>
        <v>494</v>
      </c>
      <c r="M33" s="41">
        <f>SUM(M3:M32)</f>
        <v>9580</v>
      </c>
    </row>
    <row r="34" spans="1:13" ht="15.75">
      <c r="A34" s="3" t="s">
        <v>3</v>
      </c>
      <c r="B34" s="3">
        <f>CORREL(B3:B32,L3:L32)</f>
        <v>0.62284938584568728</v>
      </c>
      <c r="C34" s="3">
        <f>CORREL(C3:C32,L3:L32)</f>
        <v>0.79179821877536338</v>
      </c>
      <c r="D34" s="3">
        <f>CORREL(D3:D32,L3:L32)</f>
        <v>0.37972604898503803</v>
      </c>
      <c r="E34" s="3">
        <f>CORREL(E3:E32,L3:L32)</f>
        <v>0.67950256622643002</v>
      </c>
      <c r="F34" s="3">
        <f>CORREL(F3:F32,L3:L32)</f>
        <v>0.85295296218288197</v>
      </c>
      <c r="G34" s="3">
        <f>CORREL(G3:G32,L3:L32)</f>
        <v>0.84215346141599889</v>
      </c>
      <c r="H34" s="3">
        <f>CORREL(H3:H32,L3:L32)</f>
        <v>0.7956218220607949</v>
      </c>
      <c r="I34" s="3">
        <f>CORREL(I3:I32,L3:L32)</f>
        <v>0.88744783627743162</v>
      </c>
      <c r="J34" s="3">
        <f>CORREL(J3:J32,L3:L32)</f>
        <v>0.72967492757261221</v>
      </c>
      <c r="K34" s="3">
        <f>CORREL(K3:K32,L3:L32)</f>
        <v>0.88777493443970368</v>
      </c>
      <c r="L34" s="1"/>
    </row>
    <row r="35" spans="1:13" ht="15.75">
      <c r="A35" s="3" t="s">
        <v>7</v>
      </c>
      <c r="B35" s="6">
        <v>0.36099999999999999</v>
      </c>
      <c r="C35" s="6">
        <v>0.36099999999999999</v>
      </c>
      <c r="D35" s="6">
        <v>0.36099999999999999</v>
      </c>
      <c r="E35" s="6">
        <v>0.36099999999999999</v>
      </c>
      <c r="F35" s="6">
        <v>0.36099999999999999</v>
      </c>
      <c r="G35" s="6">
        <v>0.36099999999999999</v>
      </c>
      <c r="H35" s="6">
        <v>0.36099999999999999</v>
      </c>
      <c r="I35" s="6">
        <v>0.36099999999999999</v>
      </c>
      <c r="J35" s="6">
        <v>0.36099999999999999</v>
      </c>
      <c r="K35" s="6">
        <v>0.36099999999999999</v>
      </c>
      <c r="L35" s="1"/>
    </row>
    <row r="36" spans="1:13" ht="15.75">
      <c r="A36" s="3" t="s">
        <v>8</v>
      </c>
      <c r="B36" s="11" t="s">
        <v>4</v>
      </c>
      <c r="C36" s="3" t="s">
        <v>4</v>
      </c>
      <c r="D36" s="11" t="s">
        <v>17</v>
      </c>
      <c r="E36" s="3" t="s">
        <v>4</v>
      </c>
      <c r="F36" s="3" t="s">
        <v>4</v>
      </c>
      <c r="G36" s="11" t="s">
        <v>4</v>
      </c>
      <c r="H36" s="3" t="s">
        <v>4</v>
      </c>
      <c r="I36" s="3" t="s">
        <v>4</v>
      </c>
      <c r="J36" s="3" t="s">
        <v>4</v>
      </c>
      <c r="K36" s="11" t="s">
        <v>4</v>
      </c>
      <c r="L36" s="1"/>
    </row>
    <row r="37" spans="1:13" ht="15.75">
      <c r="A37" s="1"/>
      <c r="B37" s="9"/>
      <c r="C37" s="1"/>
      <c r="D37" s="9"/>
      <c r="E37" s="1"/>
      <c r="F37" s="1"/>
      <c r="G37" s="9"/>
      <c r="H37" s="1"/>
      <c r="I37" s="1"/>
      <c r="J37" s="1"/>
      <c r="K37" s="9"/>
      <c r="L37" s="1"/>
    </row>
    <row r="38" spans="1:13" ht="15.75">
      <c r="A38" s="1"/>
      <c r="B38" s="9">
        <v>1</v>
      </c>
      <c r="C38" s="1">
        <v>2</v>
      </c>
      <c r="D38" s="9">
        <v>3</v>
      </c>
      <c r="E38" s="1">
        <v>4</v>
      </c>
      <c r="F38" s="1">
        <v>5</v>
      </c>
      <c r="G38" s="9">
        <v>6</v>
      </c>
      <c r="H38" s="1">
        <v>7</v>
      </c>
      <c r="I38" s="1">
        <v>8</v>
      </c>
      <c r="J38" s="1">
        <v>9</v>
      </c>
      <c r="K38" s="9">
        <v>10</v>
      </c>
      <c r="L38" s="1"/>
    </row>
  </sheetData>
  <mergeCells count="4">
    <mergeCell ref="B1:K1"/>
    <mergeCell ref="A1:A2"/>
    <mergeCell ref="L1:L2"/>
    <mergeCell ref="M1:M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"/>
  <sheetViews>
    <sheetView topLeftCell="A21" zoomScale="80" zoomScaleNormal="80" workbookViewId="0">
      <selection activeCell="C43" sqref="C43"/>
    </sheetView>
  </sheetViews>
  <sheetFormatPr defaultRowHeight="15"/>
  <cols>
    <col min="1" max="1" width="12.7109375" style="1" customWidth="1"/>
    <col min="2" max="11" width="7.7109375" style="1" customWidth="1"/>
    <col min="12" max="16384" width="9.140625" style="1"/>
  </cols>
  <sheetData>
    <row r="1" spans="1:12">
      <c r="A1" s="35" t="s">
        <v>0</v>
      </c>
      <c r="B1" s="37" t="s">
        <v>1</v>
      </c>
      <c r="C1" s="37"/>
      <c r="D1" s="37"/>
      <c r="E1" s="37"/>
      <c r="F1" s="37"/>
      <c r="G1" s="37"/>
      <c r="H1" s="37"/>
      <c r="I1" s="37"/>
      <c r="J1" s="37"/>
      <c r="K1" s="37"/>
      <c r="L1" s="38" t="s">
        <v>9</v>
      </c>
    </row>
    <row r="2" spans="1:12">
      <c r="A2" s="3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38"/>
    </row>
    <row r="3" spans="1:12">
      <c r="A3" s="2">
        <v>1</v>
      </c>
      <c r="B3" s="4">
        <v>2</v>
      </c>
      <c r="C3" s="4">
        <v>1</v>
      </c>
      <c r="D3" s="4">
        <v>1</v>
      </c>
      <c r="E3" s="4">
        <v>3</v>
      </c>
      <c r="F3" s="4">
        <v>2</v>
      </c>
      <c r="G3" s="4">
        <v>1</v>
      </c>
      <c r="H3" s="4">
        <v>2</v>
      </c>
      <c r="I3" s="4">
        <v>2</v>
      </c>
      <c r="J3" s="4">
        <v>2</v>
      </c>
      <c r="K3" s="4">
        <v>1</v>
      </c>
      <c r="L3" s="2">
        <f t="shared" ref="L3:L12" si="0">SUM(B3:K3)</f>
        <v>17</v>
      </c>
    </row>
    <row r="4" spans="1:12">
      <c r="A4" s="2">
        <v>2</v>
      </c>
      <c r="B4" s="4">
        <v>3</v>
      </c>
      <c r="C4" s="4">
        <v>3</v>
      </c>
      <c r="D4" s="4">
        <v>0</v>
      </c>
      <c r="E4" s="4">
        <v>3</v>
      </c>
      <c r="F4" s="4">
        <v>3</v>
      </c>
      <c r="G4" s="4">
        <v>3</v>
      </c>
      <c r="H4" s="4">
        <v>3</v>
      </c>
      <c r="I4" s="4">
        <v>3</v>
      </c>
      <c r="J4" s="4">
        <v>3</v>
      </c>
      <c r="K4" s="4">
        <v>3</v>
      </c>
      <c r="L4" s="2">
        <f t="shared" si="0"/>
        <v>27</v>
      </c>
    </row>
    <row r="5" spans="1:12">
      <c r="A5" s="2">
        <v>3</v>
      </c>
      <c r="B5" s="4">
        <v>1</v>
      </c>
      <c r="C5" s="4">
        <v>2</v>
      </c>
      <c r="D5" s="4">
        <v>2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2">
        <f t="shared" si="0"/>
        <v>12</v>
      </c>
    </row>
    <row r="6" spans="1:12">
      <c r="A6" s="2">
        <v>4</v>
      </c>
      <c r="B6" s="4">
        <v>1</v>
      </c>
      <c r="C6" s="4">
        <v>2</v>
      </c>
      <c r="D6" s="4">
        <v>2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2">
        <f t="shared" si="0"/>
        <v>12</v>
      </c>
    </row>
    <row r="7" spans="1:12">
      <c r="A7" s="2">
        <v>5</v>
      </c>
      <c r="B7" s="13">
        <v>2</v>
      </c>
      <c r="C7" s="13">
        <v>1</v>
      </c>
      <c r="D7" s="13">
        <v>2</v>
      </c>
      <c r="E7" s="13">
        <v>3</v>
      </c>
      <c r="F7" s="13">
        <v>3</v>
      </c>
      <c r="G7" s="13">
        <v>1</v>
      </c>
      <c r="H7" s="13">
        <v>1</v>
      </c>
      <c r="I7" s="13">
        <v>1</v>
      </c>
      <c r="J7" s="13">
        <v>2</v>
      </c>
      <c r="K7" s="13">
        <v>1</v>
      </c>
      <c r="L7" s="18">
        <f t="shared" si="0"/>
        <v>17</v>
      </c>
    </row>
    <row r="8" spans="1:12">
      <c r="A8" s="2">
        <v>6</v>
      </c>
      <c r="B8" s="4">
        <v>3</v>
      </c>
      <c r="C8" s="4">
        <v>1</v>
      </c>
      <c r="D8" s="4">
        <v>1</v>
      </c>
      <c r="E8" s="4">
        <v>2</v>
      </c>
      <c r="F8" s="4">
        <v>2</v>
      </c>
      <c r="G8" s="4">
        <v>1</v>
      </c>
      <c r="H8" s="4">
        <v>1</v>
      </c>
      <c r="I8" s="4">
        <v>2</v>
      </c>
      <c r="J8" s="4">
        <v>1</v>
      </c>
      <c r="K8" s="4">
        <v>1</v>
      </c>
      <c r="L8" s="2">
        <f t="shared" si="0"/>
        <v>15</v>
      </c>
    </row>
    <row r="9" spans="1:12">
      <c r="A9" s="2">
        <v>7</v>
      </c>
      <c r="B9" s="4">
        <v>3</v>
      </c>
      <c r="C9" s="4">
        <v>3</v>
      </c>
      <c r="D9" s="4">
        <v>2</v>
      </c>
      <c r="E9" s="4">
        <v>1</v>
      </c>
      <c r="F9" s="4">
        <v>1</v>
      </c>
      <c r="G9" s="4">
        <v>2</v>
      </c>
      <c r="H9" s="4">
        <v>1</v>
      </c>
      <c r="I9" s="4">
        <v>2</v>
      </c>
      <c r="J9" s="7">
        <v>1</v>
      </c>
      <c r="K9" s="7">
        <v>1</v>
      </c>
      <c r="L9" s="2">
        <f t="shared" si="0"/>
        <v>17</v>
      </c>
    </row>
    <row r="10" spans="1:12">
      <c r="A10" s="2">
        <v>8</v>
      </c>
      <c r="B10" s="4">
        <v>2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7">
        <v>1</v>
      </c>
      <c r="K10" s="7">
        <v>1</v>
      </c>
      <c r="L10" s="2">
        <f t="shared" si="0"/>
        <v>11</v>
      </c>
    </row>
    <row r="11" spans="1:12">
      <c r="A11" s="2">
        <v>9</v>
      </c>
      <c r="B11" s="4">
        <v>2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7">
        <v>1</v>
      </c>
      <c r="K11" s="7">
        <v>1</v>
      </c>
      <c r="L11" s="2">
        <f t="shared" si="0"/>
        <v>11</v>
      </c>
    </row>
    <row r="12" spans="1:12">
      <c r="A12" s="2">
        <v>10</v>
      </c>
      <c r="B12" s="4">
        <v>2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7">
        <v>1</v>
      </c>
      <c r="K12" s="7">
        <v>1</v>
      </c>
      <c r="L12" s="2">
        <f t="shared" si="0"/>
        <v>11</v>
      </c>
    </row>
    <row r="13" spans="1:12">
      <c r="A13" s="2">
        <v>11</v>
      </c>
      <c r="B13" s="4">
        <v>2</v>
      </c>
      <c r="C13" s="4">
        <v>3</v>
      </c>
      <c r="D13" s="4">
        <v>1</v>
      </c>
      <c r="E13" s="4">
        <v>3</v>
      </c>
      <c r="F13" s="4">
        <v>3</v>
      </c>
      <c r="G13" s="4">
        <v>3</v>
      </c>
      <c r="H13" s="4">
        <v>1</v>
      </c>
      <c r="I13" s="4">
        <v>3</v>
      </c>
      <c r="J13" s="7">
        <v>3</v>
      </c>
      <c r="K13" s="7">
        <v>3</v>
      </c>
      <c r="L13" s="2">
        <f>SUM(B13:K13)</f>
        <v>25</v>
      </c>
    </row>
    <row r="14" spans="1:12">
      <c r="A14" s="2">
        <v>12</v>
      </c>
      <c r="B14" s="4">
        <v>2</v>
      </c>
      <c r="C14" s="4">
        <v>2</v>
      </c>
      <c r="D14" s="4">
        <v>1</v>
      </c>
      <c r="E14" s="4">
        <v>3</v>
      </c>
      <c r="F14" s="4">
        <v>3</v>
      </c>
      <c r="G14" s="4">
        <v>3</v>
      </c>
      <c r="H14" s="4">
        <v>3</v>
      </c>
      <c r="I14" s="4">
        <v>2</v>
      </c>
      <c r="J14" s="7">
        <v>3</v>
      </c>
      <c r="K14" s="7">
        <v>2</v>
      </c>
      <c r="L14" s="2">
        <f>SUM(B14:K14)</f>
        <v>24</v>
      </c>
    </row>
    <row r="15" spans="1:12">
      <c r="A15" s="2">
        <v>13</v>
      </c>
      <c r="B15" s="4">
        <v>1</v>
      </c>
      <c r="C15" s="4">
        <v>2</v>
      </c>
      <c r="D15" s="4">
        <v>0</v>
      </c>
      <c r="E15" s="4">
        <v>3</v>
      </c>
      <c r="F15" s="4">
        <v>3</v>
      </c>
      <c r="G15" s="4">
        <v>3</v>
      </c>
      <c r="H15" s="4">
        <v>3</v>
      </c>
      <c r="I15" s="4">
        <v>2</v>
      </c>
      <c r="J15" s="7">
        <v>1</v>
      </c>
      <c r="K15" s="7">
        <v>2</v>
      </c>
      <c r="L15" s="2">
        <f t="shared" ref="L15" si="1">SUM(B15:K15)</f>
        <v>20</v>
      </c>
    </row>
    <row r="16" spans="1:12">
      <c r="A16" s="2">
        <v>14</v>
      </c>
      <c r="B16" s="4">
        <v>1</v>
      </c>
      <c r="C16" s="10">
        <v>0</v>
      </c>
      <c r="D16" s="4">
        <v>0</v>
      </c>
      <c r="E16" s="4">
        <v>1</v>
      </c>
      <c r="F16" s="4">
        <v>1</v>
      </c>
      <c r="G16" s="4">
        <v>1</v>
      </c>
      <c r="H16" s="4">
        <v>1</v>
      </c>
      <c r="I16" s="4">
        <v>0</v>
      </c>
      <c r="J16" s="4">
        <v>1</v>
      </c>
      <c r="K16" s="7">
        <v>1</v>
      </c>
      <c r="L16" s="2">
        <f>SUM(B16:K16)</f>
        <v>7</v>
      </c>
    </row>
    <row r="17" spans="1:12">
      <c r="A17" s="2">
        <v>15</v>
      </c>
      <c r="B17" s="4">
        <v>1</v>
      </c>
      <c r="C17" s="4">
        <v>3</v>
      </c>
      <c r="D17" s="4">
        <v>1</v>
      </c>
      <c r="E17" s="4">
        <v>3</v>
      </c>
      <c r="F17" s="4">
        <v>3</v>
      </c>
      <c r="G17" s="4">
        <v>1</v>
      </c>
      <c r="H17" s="4">
        <v>1</v>
      </c>
      <c r="I17" s="4">
        <v>2</v>
      </c>
      <c r="J17" s="7">
        <v>1</v>
      </c>
      <c r="K17" s="7">
        <v>2</v>
      </c>
      <c r="L17" s="2">
        <f>SUM(B17:K17)</f>
        <v>18</v>
      </c>
    </row>
    <row r="18" spans="1:12">
      <c r="A18" s="2">
        <v>16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7">
        <v>1</v>
      </c>
      <c r="K18" s="7">
        <v>1</v>
      </c>
      <c r="L18" s="2">
        <f>SUM(B18:K18)</f>
        <v>10</v>
      </c>
    </row>
    <row r="19" spans="1:12">
      <c r="A19" s="2">
        <v>17</v>
      </c>
      <c r="B19" s="4">
        <v>1</v>
      </c>
      <c r="C19" s="4">
        <v>3</v>
      </c>
      <c r="D19" s="4">
        <v>2</v>
      </c>
      <c r="E19" s="4">
        <v>3</v>
      </c>
      <c r="F19" s="4">
        <v>3</v>
      </c>
      <c r="G19" s="4">
        <v>1</v>
      </c>
      <c r="H19" s="4">
        <v>1</v>
      </c>
      <c r="I19" s="4">
        <v>2</v>
      </c>
      <c r="J19" s="7">
        <v>1</v>
      </c>
      <c r="K19" s="7">
        <v>2</v>
      </c>
      <c r="L19" s="2">
        <f>SUM(B19:K19)</f>
        <v>19</v>
      </c>
    </row>
    <row r="20" spans="1:12">
      <c r="A20" s="2">
        <v>18</v>
      </c>
      <c r="B20" s="4">
        <v>3</v>
      </c>
      <c r="C20" s="4">
        <v>3</v>
      </c>
      <c r="D20" s="4">
        <v>2</v>
      </c>
      <c r="E20" s="4">
        <v>3</v>
      </c>
      <c r="F20" s="4">
        <v>3</v>
      </c>
      <c r="G20" s="4">
        <v>3</v>
      </c>
      <c r="H20" s="4">
        <v>3</v>
      </c>
      <c r="I20" s="4">
        <v>2</v>
      </c>
      <c r="J20" s="7">
        <v>1</v>
      </c>
      <c r="K20" s="7">
        <v>3</v>
      </c>
      <c r="L20" s="2">
        <f t="shared" ref="L20" si="2">SUM(B20:K20)</f>
        <v>26</v>
      </c>
    </row>
    <row r="21" spans="1:12">
      <c r="A21" s="2">
        <v>19</v>
      </c>
      <c r="B21" s="4">
        <v>2</v>
      </c>
      <c r="C21" s="4">
        <v>3</v>
      </c>
      <c r="D21" s="4">
        <v>1</v>
      </c>
      <c r="E21" s="4">
        <v>3</v>
      </c>
      <c r="F21" s="4">
        <v>3</v>
      </c>
      <c r="G21" s="4">
        <v>3</v>
      </c>
      <c r="H21" s="4">
        <v>3</v>
      </c>
      <c r="I21" s="4">
        <v>2</v>
      </c>
      <c r="J21" s="7">
        <v>3</v>
      </c>
      <c r="K21" s="7">
        <v>3</v>
      </c>
      <c r="L21" s="2">
        <f>SUM(B21:K21)</f>
        <v>26</v>
      </c>
    </row>
    <row r="22" spans="1:12">
      <c r="A22" s="2">
        <v>20</v>
      </c>
      <c r="B22" s="4">
        <v>1</v>
      </c>
      <c r="C22" s="4">
        <v>0</v>
      </c>
      <c r="D22" s="4"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7">
        <v>1</v>
      </c>
      <c r="K22" s="7">
        <v>1</v>
      </c>
      <c r="L22" s="2">
        <f t="shared" ref="L22:L24" si="3">SUM(B22:K22)</f>
        <v>4</v>
      </c>
    </row>
    <row r="23" spans="1:12">
      <c r="A23" s="2">
        <v>21</v>
      </c>
      <c r="B23" s="5">
        <v>1</v>
      </c>
      <c r="C23" s="5">
        <v>2</v>
      </c>
      <c r="D23" s="5">
        <v>1</v>
      </c>
      <c r="E23" s="5">
        <v>3</v>
      </c>
      <c r="F23" s="5">
        <v>3</v>
      </c>
      <c r="G23" s="5">
        <v>1</v>
      </c>
      <c r="H23" s="5">
        <v>1</v>
      </c>
      <c r="I23" s="5">
        <v>2</v>
      </c>
      <c r="J23" s="8">
        <v>1</v>
      </c>
      <c r="K23" s="8">
        <v>1</v>
      </c>
      <c r="L23" s="2">
        <f t="shared" si="3"/>
        <v>16</v>
      </c>
    </row>
    <row r="24" spans="1:12">
      <c r="A24" s="2">
        <v>22</v>
      </c>
      <c r="B24" s="5">
        <v>3</v>
      </c>
      <c r="C24" s="5">
        <v>3</v>
      </c>
      <c r="D24" s="5">
        <v>3</v>
      </c>
      <c r="E24" s="5">
        <v>2</v>
      </c>
      <c r="F24" s="5">
        <v>3</v>
      </c>
      <c r="G24" s="5">
        <v>3</v>
      </c>
      <c r="H24" s="5">
        <v>3</v>
      </c>
      <c r="I24" s="5">
        <v>3</v>
      </c>
      <c r="J24" s="8">
        <v>3</v>
      </c>
      <c r="K24" s="8">
        <v>3</v>
      </c>
      <c r="L24" s="2">
        <f t="shared" si="3"/>
        <v>29</v>
      </c>
    </row>
    <row r="25" spans="1:12">
      <c r="A25" s="2">
        <v>23</v>
      </c>
      <c r="B25" s="5">
        <v>1</v>
      </c>
      <c r="C25" s="5">
        <v>2</v>
      </c>
      <c r="D25" s="5">
        <v>0</v>
      </c>
      <c r="E25" s="5">
        <v>1</v>
      </c>
      <c r="F25" s="5">
        <v>1</v>
      </c>
      <c r="G25" s="5">
        <v>1</v>
      </c>
      <c r="H25" s="5">
        <v>1</v>
      </c>
      <c r="I25" s="5">
        <v>0</v>
      </c>
      <c r="J25" s="8">
        <v>1</v>
      </c>
      <c r="K25" s="8">
        <v>0</v>
      </c>
      <c r="L25" s="2">
        <f>SUM(B25:K25)</f>
        <v>8</v>
      </c>
    </row>
    <row r="26" spans="1:12">
      <c r="A26" s="2">
        <v>24</v>
      </c>
      <c r="B26" s="5">
        <v>1</v>
      </c>
      <c r="C26" s="5">
        <v>1</v>
      </c>
      <c r="D26" s="5">
        <v>0</v>
      </c>
      <c r="E26" s="5">
        <v>1</v>
      </c>
      <c r="F26" s="5">
        <v>1</v>
      </c>
      <c r="G26" s="5">
        <v>1</v>
      </c>
      <c r="H26" s="5">
        <v>1</v>
      </c>
      <c r="I26" s="5">
        <v>0</v>
      </c>
      <c r="J26" s="8">
        <v>1</v>
      </c>
      <c r="K26" s="8">
        <v>0</v>
      </c>
      <c r="L26" s="2">
        <f>SUM(B26:K26)</f>
        <v>7</v>
      </c>
    </row>
    <row r="27" spans="1:12">
      <c r="A27" s="2">
        <v>25</v>
      </c>
      <c r="B27" s="5">
        <v>2</v>
      </c>
      <c r="C27" s="5">
        <v>3</v>
      </c>
      <c r="D27" s="5">
        <v>3</v>
      </c>
      <c r="E27" s="5">
        <v>1</v>
      </c>
      <c r="F27" s="5">
        <v>3</v>
      </c>
      <c r="G27" s="5">
        <v>3</v>
      </c>
      <c r="H27" s="5">
        <v>3</v>
      </c>
      <c r="I27" s="5">
        <v>2</v>
      </c>
      <c r="J27" s="8">
        <v>3</v>
      </c>
      <c r="K27" s="8">
        <v>2</v>
      </c>
      <c r="L27" s="2">
        <f>SUM(B27:K27)</f>
        <v>25</v>
      </c>
    </row>
    <row r="28" spans="1:12">
      <c r="A28" s="2">
        <v>26</v>
      </c>
      <c r="B28" s="5">
        <v>0</v>
      </c>
      <c r="C28" s="5">
        <v>0</v>
      </c>
      <c r="D28" s="5">
        <v>1</v>
      </c>
      <c r="E28" s="5">
        <v>1</v>
      </c>
      <c r="F28" s="5">
        <v>1</v>
      </c>
      <c r="G28" s="5">
        <v>1</v>
      </c>
      <c r="H28" s="5">
        <v>1</v>
      </c>
      <c r="I28" s="5">
        <v>0</v>
      </c>
      <c r="J28" s="8">
        <v>1</v>
      </c>
      <c r="K28" s="8">
        <v>0</v>
      </c>
      <c r="L28" s="2">
        <f>SUM(B28:K28)</f>
        <v>6</v>
      </c>
    </row>
    <row r="29" spans="1:12">
      <c r="A29" s="2">
        <v>27</v>
      </c>
      <c r="B29" s="5">
        <v>3</v>
      </c>
      <c r="C29" s="5">
        <v>1</v>
      </c>
      <c r="D29" s="5">
        <v>1</v>
      </c>
      <c r="E29" s="5">
        <v>3</v>
      </c>
      <c r="F29" s="5">
        <v>3</v>
      </c>
      <c r="G29" s="5">
        <v>3</v>
      </c>
      <c r="H29" s="5">
        <v>1</v>
      </c>
      <c r="I29" s="5">
        <v>1</v>
      </c>
      <c r="J29" s="8">
        <v>1</v>
      </c>
      <c r="K29" s="8">
        <v>2</v>
      </c>
      <c r="L29" s="2">
        <f>SUM(B29:K29)</f>
        <v>19</v>
      </c>
    </row>
    <row r="30" spans="1:12">
      <c r="A30" s="2">
        <v>28</v>
      </c>
      <c r="B30" s="5">
        <v>1</v>
      </c>
      <c r="C30" s="5">
        <v>3</v>
      </c>
      <c r="D30" s="5">
        <v>3</v>
      </c>
      <c r="E30" s="5">
        <v>1</v>
      </c>
      <c r="F30" s="5">
        <v>3</v>
      </c>
      <c r="G30" s="5">
        <v>2</v>
      </c>
      <c r="H30" s="5">
        <v>2</v>
      </c>
      <c r="I30" s="5">
        <v>2</v>
      </c>
      <c r="J30" s="8">
        <v>1</v>
      </c>
      <c r="K30" s="8">
        <v>2</v>
      </c>
      <c r="L30" s="2">
        <f t="shared" ref="L30:L32" si="4">SUM(B30:K30)</f>
        <v>20</v>
      </c>
    </row>
    <row r="31" spans="1:12">
      <c r="A31" s="2">
        <v>29</v>
      </c>
      <c r="B31" s="5">
        <v>1</v>
      </c>
      <c r="C31" s="5">
        <v>2</v>
      </c>
      <c r="D31" s="5">
        <v>1</v>
      </c>
      <c r="E31" s="5">
        <v>2</v>
      </c>
      <c r="F31" s="5">
        <v>2</v>
      </c>
      <c r="G31" s="5">
        <v>2</v>
      </c>
      <c r="H31" s="5">
        <v>1</v>
      </c>
      <c r="I31" s="5">
        <v>0</v>
      </c>
      <c r="J31" s="8">
        <v>1</v>
      </c>
      <c r="K31" s="8">
        <v>0</v>
      </c>
      <c r="L31" s="2">
        <f t="shared" si="4"/>
        <v>12</v>
      </c>
    </row>
    <row r="32" spans="1:12">
      <c r="A32" s="2">
        <v>30</v>
      </c>
      <c r="B32" s="5">
        <v>3</v>
      </c>
      <c r="C32" s="5">
        <v>3</v>
      </c>
      <c r="D32" s="5">
        <v>1</v>
      </c>
      <c r="E32" s="5">
        <v>2</v>
      </c>
      <c r="F32" s="5">
        <v>2</v>
      </c>
      <c r="G32" s="5">
        <v>2</v>
      </c>
      <c r="H32" s="5">
        <v>2</v>
      </c>
      <c r="I32" s="5">
        <v>2</v>
      </c>
      <c r="J32" s="8">
        <v>3</v>
      </c>
      <c r="K32" s="8">
        <v>3</v>
      </c>
      <c r="L32" s="2">
        <f t="shared" si="4"/>
        <v>23</v>
      </c>
    </row>
    <row r="33" spans="1:12">
      <c r="A33" s="3" t="s">
        <v>10</v>
      </c>
      <c r="B33" s="2">
        <v>30</v>
      </c>
      <c r="C33" s="3"/>
      <c r="D33" s="3"/>
      <c r="E33" s="3"/>
      <c r="F33" s="3"/>
      <c r="G33" s="3"/>
      <c r="H33" s="3"/>
      <c r="I33" s="3"/>
      <c r="J33" s="3"/>
      <c r="K33" s="3"/>
      <c r="L33" s="30">
        <f>VAR(L3:L32)</f>
        <v>49.843678160919524</v>
      </c>
    </row>
    <row r="34" spans="1:12">
      <c r="A34" s="3" t="s">
        <v>11</v>
      </c>
      <c r="B34" s="2">
        <v>29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3" t="s">
        <v>12</v>
      </c>
      <c r="B35" s="3">
        <f>VAR(L3:L32)</f>
        <v>49.843678160919524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3" t="s">
        <v>13</v>
      </c>
      <c r="B36" s="3">
        <f t="shared" ref="B36:K36" si="5">VAR(B3:B32)</f>
        <v>0.75402298850574689</v>
      </c>
      <c r="C36" s="3">
        <f t="shared" si="5"/>
        <v>1.0850574712643679</v>
      </c>
      <c r="D36" s="3">
        <f t="shared" si="5"/>
        <v>0.73678160919540236</v>
      </c>
      <c r="E36" s="3">
        <f t="shared" si="5"/>
        <v>0.98965517241379319</v>
      </c>
      <c r="F36" s="3">
        <f t="shared" si="5"/>
        <v>0.99885057471264371</v>
      </c>
      <c r="G36" s="3">
        <f t="shared" si="5"/>
        <v>0.90689655172413786</v>
      </c>
      <c r="H36" s="3">
        <f t="shared" si="5"/>
        <v>0.80919540229885067</v>
      </c>
      <c r="I36" s="3">
        <f t="shared" si="5"/>
        <v>0.87471264367816093</v>
      </c>
      <c r="J36" s="3">
        <f t="shared" si="5"/>
        <v>0.74022988505747134</v>
      </c>
      <c r="K36" s="3">
        <f t="shared" si="5"/>
        <v>0.94827586206896552</v>
      </c>
      <c r="L36" s="3"/>
    </row>
    <row r="37" spans="1:12">
      <c r="A37" s="3" t="s">
        <v>14</v>
      </c>
      <c r="B37" s="3">
        <f>SUM(B36:K36)</f>
        <v>8.8436781609195414</v>
      </c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3" t="s">
        <v>15</v>
      </c>
      <c r="B38" s="3">
        <f>((B33/B34)*(1-(B37/B35)))</f>
        <v>0.85093626049257454</v>
      </c>
      <c r="C38" s="3" t="s">
        <v>16</v>
      </c>
      <c r="D38" s="3"/>
      <c r="E38" s="3"/>
      <c r="F38" s="3"/>
      <c r="G38" s="3"/>
      <c r="H38" s="3"/>
      <c r="I38" s="3"/>
      <c r="J38" s="3"/>
      <c r="K38" s="3"/>
      <c r="L38" s="3"/>
    </row>
  </sheetData>
  <mergeCells count="3">
    <mergeCell ref="A1:A2"/>
    <mergeCell ref="B1:K1"/>
    <mergeCell ref="L1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048553"/>
  <sheetViews>
    <sheetView topLeftCell="D39" zoomScale="90" zoomScaleNormal="90" workbookViewId="0">
      <selection activeCell="F25" sqref="F25"/>
    </sheetView>
  </sheetViews>
  <sheetFormatPr defaultRowHeight="15"/>
  <cols>
    <col min="1" max="1" width="11.5703125" style="1" customWidth="1"/>
    <col min="2" max="2" width="7.85546875" style="1" customWidth="1"/>
    <col min="3" max="3" width="7.140625" style="1" customWidth="1"/>
    <col min="4" max="4" width="6.85546875" style="1" customWidth="1"/>
    <col min="5" max="5" width="7.140625" style="1" customWidth="1"/>
    <col min="6" max="11" width="5.7109375" style="1" customWidth="1"/>
    <col min="12" max="13" width="9.140625" style="1"/>
    <col min="14" max="14" width="12.85546875" style="1" customWidth="1"/>
    <col min="15" max="15" width="11.42578125" style="1" customWidth="1"/>
    <col min="16" max="16" width="9.140625" style="1"/>
    <col min="17" max="17" width="11.28515625" style="1" customWidth="1"/>
    <col min="18" max="18" width="10.5703125" style="1" customWidth="1"/>
    <col min="19" max="19" width="10.5703125" style="16" bestFit="1" customWidth="1"/>
    <col min="20" max="20" width="24.140625" style="1" customWidth="1"/>
    <col min="21" max="25" width="9.140625" style="29"/>
    <col min="26" max="16384" width="9.140625" style="1"/>
  </cols>
  <sheetData>
    <row r="2" spans="1:20" s="1" customFormat="1">
      <c r="A2" s="1" t="s">
        <v>33</v>
      </c>
      <c r="N2" s="1" t="s">
        <v>34</v>
      </c>
      <c r="S2" s="16"/>
    </row>
    <row r="3" spans="1:20" s="1" customFormat="1">
      <c r="A3" s="35" t="s">
        <v>0</v>
      </c>
      <c r="B3" s="37" t="s">
        <v>27</v>
      </c>
      <c r="C3" s="37"/>
      <c r="D3" s="37"/>
      <c r="E3" s="37"/>
      <c r="F3" s="37"/>
      <c r="G3" s="37"/>
      <c r="H3" s="37"/>
      <c r="I3" s="37"/>
      <c r="J3" s="37"/>
      <c r="K3" s="37"/>
      <c r="L3" s="35" t="s">
        <v>9</v>
      </c>
      <c r="N3" s="33" t="s">
        <v>18</v>
      </c>
      <c r="O3" s="33" t="s">
        <v>19</v>
      </c>
      <c r="P3" s="33" t="s">
        <v>20</v>
      </c>
      <c r="Q3" s="33" t="s">
        <v>21</v>
      </c>
      <c r="R3" s="33" t="s">
        <v>22</v>
      </c>
      <c r="S3" s="31" t="s">
        <v>23</v>
      </c>
      <c r="T3" s="39"/>
    </row>
    <row r="4" spans="1:20" s="1" customFormat="1">
      <c r="A4" s="35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35"/>
      <c r="N4" s="34"/>
      <c r="O4" s="34"/>
      <c r="P4" s="34"/>
      <c r="Q4" s="34"/>
      <c r="R4" s="34"/>
      <c r="S4" s="17" t="s">
        <v>24</v>
      </c>
      <c r="T4" s="2" t="s">
        <v>8</v>
      </c>
    </row>
    <row r="5" spans="1:20" s="1" customFormat="1">
      <c r="A5" s="2">
        <v>22</v>
      </c>
      <c r="B5" s="5">
        <v>3</v>
      </c>
      <c r="C5" s="5">
        <v>3</v>
      </c>
      <c r="D5" s="5">
        <v>3</v>
      </c>
      <c r="E5" s="5">
        <v>2</v>
      </c>
      <c r="F5" s="5">
        <v>3</v>
      </c>
      <c r="G5" s="5">
        <v>3</v>
      </c>
      <c r="H5" s="5">
        <v>3</v>
      </c>
      <c r="I5" s="5">
        <v>3</v>
      </c>
      <c r="J5" s="8">
        <v>3</v>
      </c>
      <c r="K5" s="8">
        <v>3</v>
      </c>
      <c r="L5" s="2">
        <f t="shared" ref="L5:L19" si="0">SUM(B5:K5)</f>
        <v>29</v>
      </c>
      <c r="N5" s="2">
        <v>1</v>
      </c>
      <c r="O5" s="2">
        <v>30</v>
      </c>
      <c r="P5" s="2">
        <v>31</v>
      </c>
      <c r="Q5" s="2">
        <v>21</v>
      </c>
      <c r="R5" s="2">
        <f>P5+Q5</f>
        <v>52</v>
      </c>
      <c r="S5" s="17">
        <f>R5/(30*3)</f>
        <v>0.57777777777777772</v>
      </c>
      <c r="T5" s="2" t="s">
        <v>28</v>
      </c>
    </row>
    <row r="6" spans="1:20" s="1" customFormat="1">
      <c r="A6" s="2">
        <v>2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  <c r="L6" s="2">
        <f t="shared" si="0"/>
        <v>27</v>
      </c>
      <c r="N6" s="2">
        <v>2</v>
      </c>
      <c r="O6" s="2">
        <v>30</v>
      </c>
      <c r="P6" s="2">
        <v>37</v>
      </c>
      <c r="Q6" s="2">
        <v>19</v>
      </c>
      <c r="R6" s="2">
        <f t="shared" ref="R6:R14" si="1">P6+Q6</f>
        <v>56</v>
      </c>
      <c r="S6" s="17">
        <f t="shared" ref="S6:S14" si="2">R6/(30*3)</f>
        <v>0.62222222222222223</v>
      </c>
      <c r="T6" s="2" t="s">
        <v>29</v>
      </c>
    </row>
    <row r="7" spans="1:20" s="1" customFormat="1">
      <c r="A7" s="2">
        <v>18</v>
      </c>
      <c r="B7" s="4">
        <v>3</v>
      </c>
      <c r="C7" s="4">
        <v>3</v>
      </c>
      <c r="D7" s="4">
        <v>2</v>
      </c>
      <c r="E7" s="4">
        <v>3</v>
      </c>
      <c r="F7" s="4">
        <v>3</v>
      </c>
      <c r="G7" s="4">
        <v>3</v>
      </c>
      <c r="H7" s="4">
        <v>3</v>
      </c>
      <c r="I7" s="4">
        <v>2</v>
      </c>
      <c r="J7" s="7">
        <v>1</v>
      </c>
      <c r="K7" s="7">
        <v>3</v>
      </c>
      <c r="L7" s="2">
        <f t="shared" si="0"/>
        <v>26</v>
      </c>
      <c r="N7" s="2">
        <v>3</v>
      </c>
      <c r="O7" s="2">
        <v>30</v>
      </c>
      <c r="P7" s="2">
        <v>37</v>
      </c>
      <c r="Q7" s="2">
        <v>15</v>
      </c>
      <c r="R7" s="2">
        <f t="shared" si="1"/>
        <v>52</v>
      </c>
      <c r="S7" s="17">
        <f t="shared" si="2"/>
        <v>0.57777777777777772</v>
      </c>
      <c r="T7" s="2" t="s">
        <v>28</v>
      </c>
    </row>
    <row r="8" spans="1:20" s="1" customFormat="1">
      <c r="A8" s="2">
        <v>19</v>
      </c>
      <c r="B8" s="4">
        <v>2</v>
      </c>
      <c r="C8" s="4">
        <v>3</v>
      </c>
      <c r="D8" s="4">
        <v>1</v>
      </c>
      <c r="E8" s="4">
        <v>3</v>
      </c>
      <c r="F8" s="4">
        <v>3</v>
      </c>
      <c r="G8" s="4">
        <v>3</v>
      </c>
      <c r="H8" s="4">
        <v>3</v>
      </c>
      <c r="I8" s="4">
        <v>2</v>
      </c>
      <c r="J8" s="7">
        <v>3</v>
      </c>
      <c r="K8" s="7">
        <v>3</v>
      </c>
      <c r="L8" s="2">
        <f>SUM(B8:K8)</f>
        <v>26</v>
      </c>
      <c r="N8" s="2">
        <v>4</v>
      </c>
      <c r="O8" s="2">
        <v>30</v>
      </c>
      <c r="P8" s="2">
        <v>39</v>
      </c>
      <c r="Q8" s="2">
        <v>18</v>
      </c>
      <c r="R8" s="2">
        <f t="shared" si="1"/>
        <v>57</v>
      </c>
      <c r="S8" s="17">
        <f t="shared" si="2"/>
        <v>0.6333333333333333</v>
      </c>
      <c r="T8" s="2" t="s">
        <v>29</v>
      </c>
    </row>
    <row r="9" spans="1:20" s="1" customFormat="1">
      <c r="A9" s="2">
        <v>25</v>
      </c>
      <c r="B9" s="5">
        <v>2</v>
      </c>
      <c r="C9" s="5">
        <v>3</v>
      </c>
      <c r="D9" s="5">
        <v>3</v>
      </c>
      <c r="E9" s="5">
        <v>1</v>
      </c>
      <c r="F9" s="5">
        <v>3</v>
      </c>
      <c r="G9" s="5">
        <v>3</v>
      </c>
      <c r="H9" s="5">
        <v>3</v>
      </c>
      <c r="I9" s="5">
        <v>2</v>
      </c>
      <c r="J9" s="8">
        <v>3</v>
      </c>
      <c r="K9" s="8">
        <v>2</v>
      </c>
      <c r="L9" s="2">
        <f>SUM(B9:K9)</f>
        <v>25</v>
      </c>
      <c r="N9" s="2">
        <v>5</v>
      </c>
      <c r="O9" s="2">
        <v>30</v>
      </c>
      <c r="P9" s="2">
        <v>43</v>
      </c>
      <c r="Q9" s="2">
        <v>18</v>
      </c>
      <c r="R9" s="2">
        <f t="shared" si="1"/>
        <v>61</v>
      </c>
      <c r="S9" s="17">
        <f t="shared" si="2"/>
        <v>0.67777777777777781</v>
      </c>
      <c r="T9" s="2" t="s">
        <v>29</v>
      </c>
    </row>
    <row r="10" spans="1:20" s="1" customFormat="1">
      <c r="A10" s="2">
        <v>11</v>
      </c>
      <c r="B10" s="4">
        <v>2</v>
      </c>
      <c r="C10" s="4">
        <v>3</v>
      </c>
      <c r="D10" s="4">
        <v>1</v>
      </c>
      <c r="E10" s="4">
        <v>3</v>
      </c>
      <c r="F10" s="4">
        <v>3</v>
      </c>
      <c r="G10" s="4">
        <v>3</v>
      </c>
      <c r="H10" s="4">
        <v>1</v>
      </c>
      <c r="I10" s="4">
        <v>3</v>
      </c>
      <c r="J10" s="7">
        <v>3</v>
      </c>
      <c r="K10" s="7">
        <v>3</v>
      </c>
      <c r="L10" s="2">
        <f>SUM(B10:K10)</f>
        <v>25</v>
      </c>
      <c r="N10" s="2">
        <v>6</v>
      </c>
      <c r="O10" s="2">
        <v>30</v>
      </c>
      <c r="P10" s="2">
        <v>35</v>
      </c>
      <c r="Q10" s="2">
        <v>16</v>
      </c>
      <c r="R10" s="2">
        <f t="shared" si="1"/>
        <v>51</v>
      </c>
      <c r="S10" s="17">
        <f t="shared" si="2"/>
        <v>0.56666666666666665</v>
      </c>
      <c r="T10" s="2" t="s">
        <v>28</v>
      </c>
    </row>
    <row r="11" spans="1:20" s="1" customFormat="1">
      <c r="A11" s="2">
        <v>12</v>
      </c>
      <c r="B11" s="4">
        <v>2</v>
      </c>
      <c r="C11" s="4">
        <v>2</v>
      </c>
      <c r="D11" s="4">
        <v>1</v>
      </c>
      <c r="E11" s="4">
        <v>3</v>
      </c>
      <c r="F11" s="4">
        <v>3</v>
      </c>
      <c r="G11" s="4">
        <v>3</v>
      </c>
      <c r="H11" s="4">
        <v>3</v>
      </c>
      <c r="I11" s="4">
        <v>2</v>
      </c>
      <c r="J11" s="7">
        <v>3</v>
      </c>
      <c r="K11" s="7">
        <v>2</v>
      </c>
      <c r="L11" s="2">
        <f>SUM(B11:K11)</f>
        <v>24</v>
      </c>
      <c r="N11" s="2">
        <v>7</v>
      </c>
      <c r="O11" s="2">
        <v>30</v>
      </c>
      <c r="P11" s="2">
        <v>32</v>
      </c>
      <c r="Q11" s="2">
        <v>14</v>
      </c>
      <c r="R11" s="2">
        <f t="shared" si="1"/>
        <v>46</v>
      </c>
      <c r="S11" s="17">
        <f t="shared" si="2"/>
        <v>0.51111111111111107</v>
      </c>
      <c r="T11" s="2" t="s">
        <v>28</v>
      </c>
    </row>
    <row r="12" spans="1:20" s="1" customFormat="1">
      <c r="A12" s="2">
        <v>30</v>
      </c>
      <c r="B12" s="5">
        <v>3</v>
      </c>
      <c r="C12" s="5">
        <v>3</v>
      </c>
      <c r="D12" s="5">
        <v>1</v>
      </c>
      <c r="E12" s="5">
        <v>2</v>
      </c>
      <c r="F12" s="5">
        <v>2</v>
      </c>
      <c r="G12" s="5">
        <v>2</v>
      </c>
      <c r="H12" s="5">
        <v>2</v>
      </c>
      <c r="I12" s="5">
        <v>2</v>
      </c>
      <c r="J12" s="8">
        <v>3</v>
      </c>
      <c r="K12" s="8">
        <v>3</v>
      </c>
      <c r="L12" s="2">
        <f t="shared" si="0"/>
        <v>23</v>
      </c>
      <c r="N12" s="2">
        <v>8</v>
      </c>
      <c r="O12" s="2">
        <v>30</v>
      </c>
      <c r="P12" s="2">
        <v>31</v>
      </c>
      <c r="Q12" s="2">
        <v>12</v>
      </c>
      <c r="R12" s="2">
        <f t="shared" si="1"/>
        <v>43</v>
      </c>
      <c r="S12" s="17">
        <f t="shared" si="2"/>
        <v>0.4777777777777778</v>
      </c>
      <c r="T12" s="2" t="s">
        <v>28</v>
      </c>
    </row>
    <row r="13" spans="1:20" s="1" customFormat="1">
      <c r="A13" s="2">
        <v>13</v>
      </c>
      <c r="B13" s="4">
        <v>1</v>
      </c>
      <c r="C13" s="4">
        <v>2</v>
      </c>
      <c r="D13" s="4">
        <v>0</v>
      </c>
      <c r="E13" s="4">
        <v>3</v>
      </c>
      <c r="F13" s="4">
        <v>3</v>
      </c>
      <c r="G13" s="4">
        <v>3</v>
      </c>
      <c r="H13" s="4">
        <v>3</v>
      </c>
      <c r="I13" s="4">
        <v>2</v>
      </c>
      <c r="J13" s="7">
        <v>1</v>
      </c>
      <c r="K13" s="7">
        <v>2</v>
      </c>
      <c r="L13" s="2">
        <f t="shared" si="0"/>
        <v>20</v>
      </c>
      <c r="N13" s="2">
        <v>9</v>
      </c>
      <c r="O13" s="2">
        <v>30</v>
      </c>
      <c r="P13" s="2">
        <v>31</v>
      </c>
      <c r="Q13" s="2">
        <v>15</v>
      </c>
      <c r="R13" s="2">
        <f t="shared" si="1"/>
        <v>46</v>
      </c>
      <c r="S13" s="17">
        <f t="shared" si="2"/>
        <v>0.51111111111111107</v>
      </c>
      <c r="T13" s="2" t="s">
        <v>28</v>
      </c>
    </row>
    <row r="14" spans="1:20" s="1" customFormat="1">
      <c r="A14" s="2">
        <v>28</v>
      </c>
      <c r="B14" s="5">
        <v>1</v>
      </c>
      <c r="C14" s="5">
        <v>3</v>
      </c>
      <c r="D14" s="5">
        <v>3</v>
      </c>
      <c r="E14" s="5">
        <v>1</v>
      </c>
      <c r="F14" s="5">
        <v>3</v>
      </c>
      <c r="G14" s="5">
        <v>2</v>
      </c>
      <c r="H14" s="5">
        <v>2</v>
      </c>
      <c r="I14" s="5">
        <v>2</v>
      </c>
      <c r="J14" s="8">
        <v>1</v>
      </c>
      <c r="K14" s="8">
        <v>2</v>
      </c>
      <c r="L14" s="2">
        <f t="shared" si="0"/>
        <v>20</v>
      </c>
      <c r="N14" s="18">
        <v>10</v>
      </c>
      <c r="O14" s="18">
        <v>30</v>
      </c>
      <c r="P14" s="18">
        <v>34</v>
      </c>
      <c r="Q14" s="18">
        <v>11</v>
      </c>
      <c r="R14" s="18">
        <f t="shared" si="1"/>
        <v>45</v>
      </c>
      <c r="S14" s="17">
        <f t="shared" si="2"/>
        <v>0.5</v>
      </c>
      <c r="T14" s="2" t="s">
        <v>28</v>
      </c>
    </row>
    <row r="15" spans="1:20" s="1" customFormat="1">
      <c r="A15" s="2">
        <v>17</v>
      </c>
      <c r="B15" s="4">
        <v>1</v>
      </c>
      <c r="C15" s="4">
        <v>3</v>
      </c>
      <c r="D15" s="4">
        <v>2</v>
      </c>
      <c r="E15" s="4">
        <v>3</v>
      </c>
      <c r="F15" s="4">
        <v>3</v>
      </c>
      <c r="G15" s="4">
        <v>1</v>
      </c>
      <c r="H15" s="4">
        <v>1</v>
      </c>
      <c r="I15" s="4">
        <v>2</v>
      </c>
      <c r="J15" s="7">
        <v>1</v>
      </c>
      <c r="K15" s="7">
        <v>2</v>
      </c>
      <c r="L15" s="2">
        <f>SUM(B15:K15)</f>
        <v>19</v>
      </c>
      <c r="N15" s="19"/>
      <c r="O15" s="19"/>
      <c r="P15" s="19"/>
      <c r="Q15" s="19"/>
      <c r="R15" s="19"/>
      <c r="S15" s="20"/>
      <c r="T15" s="19"/>
    </row>
    <row r="16" spans="1:20" s="1" customFormat="1">
      <c r="A16" s="2">
        <v>27</v>
      </c>
      <c r="B16" s="5">
        <v>3</v>
      </c>
      <c r="C16" s="5">
        <v>1</v>
      </c>
      <c r="D16" s="5">
        <v>1</v>
      </c>
      <c r="E16" s="5">
        <v>3</v>
      </c>
      <c r="F16" s="5">
        <v>3</v>
      </c>
      <c r="G16" s="5">
        <v>3</v>
      </c>
      <c r="H16" s="5">
        <v>1</v>
      </c>
      <c r="I16" s="5">
        <v>1</v>
      </c>
      <c r="J16" s="8">
        <v>1</v>
      </c>
      <c r="K16" s="8">
        <v>2</v>
      </c>
      <c r="L16" s="2">
        <f>SUM(B16:K16)</f>
        <v>19</v>
      </c>
      <c r="N16" s="21"/>
      <c r="O16" s="21"/>
      <c r="P16" s="21"/>
      <c r="Q16" s="21"/>
      <c r="R16" s="21"/>
      <c r="S16" s="22"/>
      <c r="T16" s="21"/>
    </row>
    <row r="17" spans="1:20" s="1" customFormat="1">
      <c r="A17" s="2">
        <v>15</v>
      </c>
      <c r="B17" s="4">
        <v>1</v>
      </c>
      <c r="C17" s="4">
        <v>3</v>
      </c>
      <c r="D17" s="4">
        <v>1</v>
      </c>
      <c r="E17" s="4">
        <v>3</v>
      </c>
      <c r="F17" s="4">
        <v>3</v>
      </c>
      <c r="G17" s="4">
        <v>1</v>
      </c>
      <c r="H17" s="4">
        <v>1</v>
      </c>
      <c r="I17" s="4">
        <v>2</v>
      </c>
      <c r="J17" s="7">
        <v>1</v>
      </c>
      <c r="K17" s="7">
        <v>2</v>
      </c>
      <c r="L17" s="2">
        <f>SUM(B17:K17)</f>
        <v>18</v>
      </c>
      <c r="N17" s="21"/>
      <c r="O17" s="21"/>
      <c r="P17" s="21"/>
      <c r="Q17" s="21"/>
      <c r="R17" s="21"/>
      <c r="S17" s="22"/>
      <c r="T17" s="21"/>
    </row>
    <row r="18" spans="1:20" s="1" customFormat="1">
      <c r="A18" s="2">
        <v>1</v>
      </c>
      <c r="B18" s="4">
        <v>2</v>
      </c>
      <c r="C18" s="4">
        <v>1</v>
      </c>
      <c r="D18" s="4">
        <v>1</v>
      </c>
      <c r="E18" s="4">
        <v>3</v>
      </c>
      <c r="F18" s="4">
        <v>2</v>
      </c>
      <c r="G18" s="4">
        <v>1</v>
      </c>
      <c r="H18" s="4">
        <v>2</v>
      </c>
      <c r="I18" s="4">
        <v>2</v>
      </c>
      <c r="J18" s="4">
        <v>2</v>
      </c>
      <c r="K18" s="4">
        <v>1</v>
      </c>
      <c r="L18" s="2">
        <f t="shared" si="0"/>
        <v>17</v>
      </c>
      <c r="N18" s="21"/>
      <c r="O18" s="21"/>
      <c r="P18" s="21"/>
      <c r="Q18" s="21"/>
      <c r="R18" s="21"/>
      <c r="S18" s="22"/>
      <c r="T18" s="21"/>
    </row>
    <row r="19" spans="1:20" s="1" customFormat="1">
      <c r="A19" s="18">
        <v>5</v>
      </c>
      <c r="B19" s="13">
        <v>2</v>
      </c>
      <c r="C19" s="13">
        <v>1</v>
      </c>
      <c r="D19" s="13">
        <v>2</v>
      </c>
      <c r="E19" s="13">
        <v>3</v>
      </c>
      <c r="F19" s="13">
        <v>3</v>
      </c>
      <c r="G19" s="13">
        <v>1</v>
      </c>
      <c r="H19" s="13">
        <v>1</v>
      </c>
      <c r="I19" s="13">
        <v>1</v>
      </c>
      <c r="J19" s="13">
        <v>2</v>
      </c>
      <c r="K19" s="13">
        <v>1</v>
      </c>
      <c r="L19" s="18">
        <f t="shared" si="0"/>
        <v>17</v>
      </c>
      <c r="S19" s="16"/>
    </row>
    <row r="20" spans="1:20" s="1" customFormat="1">
      <c r="A20" s="18" t="s">
        <v>37</v>
      </c>
      <c r="B20" s="23">
        <f t="shared" ref="B20:L20" si="3">SUM(B5:B19)</f>
        <v>31</v>
      </c>
      <c r="C20" s="23">
        <f t="shared" si="3"/>
        <v>37</v>
      </c>
      <c r="D20" s="24">
        <v>37</v>
      </c>
      <c r="E20" s="23">
        <f t="shared" si="3"/>
        <v>39</v>
      </c>
      <c r="F20" s="23">
        <f t="shared" si="3"/>
        <v>43</v>
      </c>
      <c r="G20" s="23">
        <f t="shared" si="3"/>
        <v>35</v>
      </c>
      <c r="H20" s="23">
        <f t="shared" si="3"/>
        <v>32</v>
      </c>
      <c r="I20" s="23">
        <f t="shared" si="3"/>
        <v>31</v>
      </c>
      <c r="J20" s="23">
        <f t="shared" si="3"/>
        <v>31</v>
      </c>
      <c r="K20" s="24">
        <f>SUM(K5:K19)</f>
        <v>34</v>
      </c>
      <c r="L20" s="18">
        <f t="shared" si="3"/>
        <v>335</v>
      </c>
      <c r="S20" s="16"/>
    </row>
    <row r="21" spans="1:20" s="1" customForma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N21" s="1" t="s">
        <v>35</v>
      </c>
      <c r="S21" s="16"/>
    </row>
    <row r="22" spans="1:20" s="1" customFormat="1">
      <c r="N22" s="33" t="s">
        <v>18</v>
      </c>
      <c r="O22" s="33" t="s">
        <v>19</v>
      </c>
      <c r="P22" s="33" t="s">
        <v>20</v>
      </c>
      <c r="Q22" s="33" t="s">
        <v>21</v>
      </c>
      <c r="R22" s="33" t="s">
        <v>25</v>
      </c>
      <c r="S22" s="31" t="s">
        <v>26</v>
      </c>
      <c r="T22" s="39"/>
    </row>
    <row r="23" spans="1:20" s="1" customFormat="1">
      <c r="N23" s="34"/>
      <c r="O23" s="34"/>
      <c r="P23" s="34"/>
      <c r="Q23" s="34"/>
      <c r="R23" s="34"/>
      <c r="S23" s="17" t="s">
        <v>32</v>
      </c>
      <c r="T23" s="25" t="s">
        <v>8</v>
      </c>
    </row>
    <row r="24" spans="1:20" s="1" customFormat="1">
      <c r="N24" s="2">
        <v>1</v>
      </c>
      <c r="O24" s="2">
        <v>30</v>
      </c>
      <c r="P24" s="2">
        <v>31</v>
      </c>
      <c r="Q24" s="2">
        <v>21</v>
      </c>
      <c r="R24" s="2">
        <f>P24-Q24</f>
        <v>10</v>
      </c>
      <c r="S24" s="17">
        <f>R24/(30*3)</f>
        <v>0.1111111111111111</v>
      </c>
      <c r="T24" s="25" t="s">
        <v>31</v>
      </c>
    </row>
    <row r="25" spans="1:20" s="1" customFormat="1">
      <c r="N25" s="2">
        <v>2</v>
      </c>
      <c r="O25" s="2">
        <v>30</v>
      </c>
      <c r="P25" s="2">
        <v>37</v>
      </c>
      <c r="Q25" s="2">
        <v>19</v>
      </c>
      <c r="R25" s="2">
        <f>P25-Q25</f>
        <v>18</v>
      </c>
      <c r="S25" s="17">
        <f t="shared" ref="S25:S33" si="4">R25/(30*3)</f>
        <v>0.2</v>
      </c>
      <c r="T25" s="25" t="s">
        <v>30</v>
      </c>
    </row>
    <row r="26" spans="1:20" s="1" customFormat="1">
      <c r="M26" s="26"/>
      <c r="N26" s="2">
        <v>3</v>
      </c>
      <c r="O26" s="2">
        <v>30</v>
      </c>
      <c r="P26" s="2">
        <v>37</v>
      </c>
      <c r="Q26" s="2">
        <v>15</v>
      </c>
      <c r="R26" s="2">
        <f t="shared" ref="R26:R33" si="5">P26-Q26</f>
        <v>22</v>
      </c>
      <c r="S26" s="17">
        <f t="shared" si="4"/>
        <v>0.24444444444444444</v>
      </c>
      <c r="T26" s="25" t="s">
        <v>30</v>
      </c>
    </row>
    <row r="27" spans="1:20" s="1" customFormat="1">
      <c r="M27" s="26"/>
      <c r="N27" s="2">
        <v>4</v>
      </c>
      <c r="O27" s="2">
        <v>30</v>
      </c>
      <c r="P27" s="2">
        <v>39</v>
      </c>
      <c r="Q27" s="2">
        <v>18</v>
      </c>
      <c r="R27" s="2">
        <f t="shared" si="5"/>
        <v>21</v>
      </c>
      <c r="S27" s="17">
        <f t="shared" si="4"/>
        <v>0.23333333333333334</v>
      </c>
      <c r="T27" s="25" t="s">
        <v>30</v>
      </c>
    </row>
    <row r="28" spans="1:20" s="1" customFormat="1">
      <c r="M28" s="26"/>
      <c r="N28" s="2">
        <v>5</v>
      </c>
      <c r="O28" s="2">
        <v>30</v>
      </c>
      <c r="P28" s="2">
        <v>43</v>
      </c>
      <c r="Q28" s="2">
        <v>18</v>
      </c>
      <c r="R28" s="2">
        <f t="shared" si="5"/>
        <v>25</v>
      </c>
      <c r="S28" s="17">
        <f t="shared" si="4"/>
        <v>0.27777777777777779</v>
      </c>
      <c r="T28" s="25" t="s">
        <v>30</v>
      </c>
    </row>
    <row r="29" spans="1:20" s="1" customFormat="1">
      <c r="M29" s="26"/>
      <c r="N29" s="2">
        <v>6</v>
      </c>
      <c r="O29" s="2">
        <v>30</v>
      </c>
      <c r="P29" s="2">
        <v>35</v>
      </c>
      <c r="Q29" s="2">
        <v>16</v>
      </c>
      <c r="R29" s="2">
        <f t="shared" si="5"/>
        <v>19</v>
      </c>
      <c r="S29" s="17">
        <f t="shared" si="4"/>
        <v>0.21111111111111111</v>
      </c>
      <c r="T29" s="25" t="s">
        <v>30</v>
      </c>
    </row>
    <row r="30" spans="1:20" s="1" customFormat="1">
      <c r="M30" s="26"/>
      <c r="N30" s="2">
        <v>7</v>
      </c>
      <c r="O30" s="2">
        <v>30</v>
      </c>
      <c r="P30" s="2">
        <v>32</v>
      </c>
      <c r="Q30" s="2">
        <v>14</v>
      </c>
      <c r="R30" s="2">
        <f t="shared" si="5"/>
        <v>18</v>
      </c>
      <c r="S30" s="17">
        <f t="shared" si="4"/>
        <v>0.2</v>
      </c>
      <c r="T30" s="25" t="s">
        <v>30</v>
      </c>
    </row>
    <row r="31" spans="1:20" s="1" customFormat="1">
      <c r="M31" s="26"/>
      <c r="N31" s="2">
        <v>8</v>
      </c>
      <c r="O31" s="2">
        <v>30</v>
      </c>
      <c r="P31" s="2">
        <v>31</v>
      </c>
      <c r="Q31" s="2">
        <v>12</v>
      </c>
      <c r="R31" s="2">
        <f t="shared" si="5"/>
        <v>19</v>
      </c>
      <c r="S31" s="17">
        <f t="shared" si="4"/>
        <v>0.21111111111111111</v>
      </c>
      <c r="T31" s="25" t="s">
        <v>30</v>
      </c>
    </row>
    <row r="32" spans="1:20" s="1" customFormat="1">
      <c r="N32" s="2">
        <v>9</v>
      </c>
      <c r="O32" s="2">
        <v>30</v>
      </c>
      <c r="P32" s="2">
        <v>31</v>
      </c>
      <c r="Q32" s="2">
        <v>15</v>
      </c>
      <c r="R32" s="2">
        <f t="shared" si="5"/>
        <v>16</v>
      </c>
      <c r="S32" s="17">
        <f t="shared" si="4"/>
        <v>0.17777777777777778</v>
      </c>
      <c r="T32" s="25" t="s">
        <v>31</v>
      </c>
    </row>
    <row r="33" spans="1:20" s="1" customFormat="1">
      <c r="A33" s="1" t="s">
        <v>36</v>
      </c>
      <c r="N33" s="2">
        <v>10</v>
      </c>
      <c r="O33" s="2">
        <v>30</v>
      </c>
      <c r="P33" s="2">
        <v>34</v>
      </c>
      <c r="Q33" s="2">
        <v>11</v>
      </c>
      <c r="R33" s="2">
        <f t="shared" si="5"/>
        <v>23</v>
      </c>
      <c r="S33" s="17">
        <f t="shared" si="4"/>
        <v>0.25555555555555554</v>
      </c>
      <c r="T33" s="25" t="s">
        <v>30</v>
      </c>
    </row>
    <row r="34" spans="1:20" s="1" customFormat="1">
      <c r="A34" s="35" t="s">
        <v>0</v>
      </c>
      <c r="B34" s="37" t="s">
        <v>27</v>
      </c>
      <c r="C34" s="37"/>
      <c r="D34" s="37"/>
      <c r="E34" s="37"/>
      <c r="F34" s="37"/>
      <c r="G34" s="37"/>
      <c r="H34" s="37"/>
      <c r="I34" s="37"/>
      <c r="J34" s="37"/>
      <c r="K34" s="37"/>
      <c r="L34" s="35" t="s">
        <v>9</v>
      </c>
      <c r="N34" s="21"/>
      <c r="O34" s="21"/>
      <c r="P34" s="21"/>
      <c r="Q34" s="21"/>
      <c r="R34" s="21"/>
      <c r="S34" s="22"/>
      <c r="T34" s="21"/>
    </row>
    <row r="35" spans="1:20" s="1" customFormat="1">
      <c r="A35" s="35"/>
      <c r="B35" s="2">
        <v>1</v>
      </c>
      <c r="C35" s="2">
        <v>2</v>
      </c>
      <c r="D35" s="2">
        <v>3</v>
      </c>
      <c r="E35" s="2">
        <v>4</v>
      </c>
      <c r="F35" s="2">
        <v>5</v>
      </c>
      <c r="G35" s="2">
        <v>6</v>
      </c>
      <c r="H35" s="2">
        <v>7</v>
      </c>
      <c r="I35" s="2">
        <v>8</v>
      </c>
      <c r="J35" s="2">
        <v>9</v>
      </c>
      <c r="K35" s="2">
        <v>10</v>
      </c>
      <c r="L35" s="35"/>
      <c r="N35" s="21"/>
      <c r="O35" s="21"/>
      <c r="P35" s="21"/>
      <c r="Q35" s="21"/>
      <c r="R35" s="21"/>
      <c r="S35" s="22"/>
      <c r="T35" s="21"/>
    </row>
    <row r="36" spans="1:20" s="1" customFormat="1">
      <c r="A36" s="2">
        <v>7</v>
      </c>
      <c r="B36" s="4">
        <v>3</v>
      </c>
      <c r="C36" s="4">
        <v>3</v>
      </c>
      <c r="D36" s="4">
        <v>2</v>
      </c>
      <c r="E36" s="4">
        <v>1</v>
      </c>
      <c r="F36" s="4">
        <v>1</v>
      </c>
      <c r="G36" s="4">
        <v>2</v>
      </c>
      <c r="H36" s="4">
        <v>1</v>
      </c>
      <c r="I36" s="4">
        <v>2</v>
      </c>
      <c r="J36" s="7">
        <v>1</v>
      </c>
      <c r="K36" s="7">
        <v>1</v>
      </c>
      <c r="L36" s="2">
        <f t="shared" ref="L36:L50" si="6">SUM(B36:K36)</f>
        <v>17</v>
      </c>
      <c r="S36" s="16"/>
    </row>
    <row r="37" spans="1:20" s="1" customFormat="1">
      <c r="A37" s="2">
        <v>21</v>
      </c>
      <c r="B37" s="5">
        <v>1</v>
      </c>
      <c r="C37" s="5">
        <v>2</v>
      </c>
      <c r="D37" s="5">
        <v>1</v>
      </c>
      <c r="E37" s="5">
        <v>3</v>
      </c>
      <c r="F37" s="5">
        <v>3</v>
      </c>
      <c r="G37" s="5">
        <v>1</v>
      </c>
      <c r="H37" s="5">
        <v>1</v>
      </c>
      <c r="I37" s="5">
        <v>2</v>
      </c>
      <c r="J37" s="8">
        <v>1</v>
      </c>
      <c r="K37" s="8">
        <v>1</v>
      </c>
      <c r="L37" s="2">
        <f t="shared" si="6"/>
        <v>16</v>
      </c>
      <c r="S37" s="16"/>
    </row>
    <row r="38" spans="1:20" s="1" customFormat="1">
      <c r="A38" s="2">
        <v>6</v>
      </c>
      <c r="B38" s="4">
        <v>3</v>
      </c>
      <c r="C38" s="4">
        <v>1</v>
      </c>
      <c r="D38" s="4">
        <v>1</v>
      </c>
      <c r="E38" s="4">
        <v>2</v>
      </c>
      <c r="F38" s="4">
        <v>2</v>
      </c>
      <c r="G38" s="4">
        <v>1</v>
      </c>
      <c r="H38" s="4">
        <v>1</v>
      </c>
      <c r="I38" s="4">
        <v>2</v>
      </c>
      <c r="J38" s="4">
        <v>1</v>
      </c>
      <c r="K38" s="4">
        <v>1</v>
      </c>
      <c r="L38" s="2">
        <f t="shared" si="6"/>
        <v>15</v>
      </c>
      <c r="S38" s="16"/>
    </row>
    <row r="39" spans="1:20" s="1" customFormat="1">
      <c r="A39" s="2">
        <v>29</v>
      </c>
      <c r="B39" s="5">
        <v>1</v>
      </c>
      <c r="C39" s="5">
        <v>2</v>
      </c>
      <c r="D39" s="5">
        <v>1</v>
      </c>
      <c r="E39" s="5">
        <v>2</v>
      </c>
      <c r="F39" s="5">
        <v>2</v>
      </c>
      <c r="G39" s="5">
        <v>2</v>
      </c>
      <c r="H39" s="5">
        <v>1</v>
      </c>
      <c r="I39" s="5">
        <v>0</v>
      </c>
      <c r="J39" s="8">
        <v>1</v>
      </c>
      <c r="K39" s="8">
        <v>0</v>
      </c>
      <c r="L39" s="2">
        <f t="shared" si="6"/>
        <v>12</v>
      </c>
      <c r="S39" s="16"/>
    </row>
    <row r="40" spans="1:20" s="1" customFormat="1">
      <c r="A40" s="2">
        <v>3</v>
      </c>
      <c r="B40" s="4">
        <v>1</v>
      </c>
      <c r="C40" s="4">
        <v>2</v>
      </c>
      <c r="D40" s="4">
        <v>2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2">
        <f t="shared" si="6"/>
        <v>12</v>
      </c>
      <c r="S40" s="16"/>
    </row>
    <row r="41" spans="1:20" s="1" customFormat="1">
      <c r="A41" s="2">
        <v>4</v>
      </c>
      <c r="B41" s="4">
        <v>1</v>
      </c>
      <c r="C41" s="4">
        <v>2</v>
      </c>
      <c r="D41" s="4">
        <v>2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2">
        <f t="shared" si="6"/>
        <v>12</v>
      </c>
      <c r="S41" s="16"/>
    </row>
    <row r="42" spans="1:20" s="1" customFormat="1">
      <c r="A42" s="2">
        <v>8</v>
      </c>
      <c r="B42" s="4">
        <v>2</v>
      </c>
      <c r="C42" s="4">
        <v>1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7">
        <v>1</v>
      </c>
      <c r="K42" s="7">
        <v>1</v>
      </c>
      <c r="L42" s="2">
        <f t="shared" si="6"/>
        <v>11</v>
      </c>
      <c r="S42" s="16"/>
    </row>
    <row r="43" spans="1:20" s="1" customFormat="1">
      <c r="A43" s="2">
        <v>9</v>
      </c>
      <c r="B43" s="4">
        <v>2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7">
        <v>1</v>
      </c>
      <c r="K43" s="7">
        <v>1</v>
      </c>
      <c r="L43" s="2">
        <f t="shared" si="6"/>
        <v>11</v>
      </c>
      <c r="S43" s="16"/>
    </row>
    <row r="44" spans="1:20" s="1" customFormat="1">
      <c r="A44" s="2">
        <v>10</v>
      </c>
      <c r="B44" s="4">
        <v>2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7">
        <v>1</v>
      </c>
      <c r="K44" s="7">
        <v>1</v>
      </c>
      <c r="L44" s="2">
        <f t="shared" si="6"/>
        <v>11</v>
      </c>
      <c r="S44" s="16"/>
    </row>
    <row r="45" spans="1:20" s="1" customFormat="1">
      <c r="A45" s="2">
        <v>16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7">
        <v>1</v>
      </c>
      <c r="K45" s="7">
        <v>1</v>
      </c>
      <c r="L45" s="2">
        <f>SUM(B45:K45)</f>
        <v>10</v>
      </c>
      <c r="S45" s="16"/>
    </row>
    <row r="46" spans="1:20" s="1" customFormat="1">
      <c r="A46" s="2">
        <v>23</v>
      </c>
      <c r="B46" s="5">
        <v>1</v>
      </c>
      <c r="C46" s="5">
        <v>2</v>
      </c>
      <c r="D46" s="5">
        <v>0</v>
      </c>
      <c r="E46" s="5">
        <v>1</v>
      </c>
      <c r="F46" s="5">
        <v>1</v>
      </c>
      <c r="G46" s="5">
        <v>1</v>
      </c>
      <c r="H46" s="5">
        <v>1</v>
      </c>
      <c r="I46" s="5">
        <v>0</v>
      </c>
      <c r="J46" s="8">
        <v>1</v>
      </c>
      <c r="K46" s="8">
        <v>0</v>
      </c>
      <c r="L46" s="2">
        <f>SUM(B46:K46)</f>
        <v>8</v>
      </c>
      <c r="S46" s="16"/>
    </row>
    <row r="47" spans="1:20" s="1" customFormat="1">
      <c r="A47" s="2">
        <v>14</v>
      </c>
      <c r="B47" s="4">
        <v>1</v>
      </c>
      <c r="C47" s="10">
        <v>0</v>
      </c>
      <c r="D47" s="4">
        <v>0</v>
      </c>
      <c r="E47" s="4">
        <v>1</v>
      </c>
      <c r="F47" s="4">
        <v>1</v>
      </c>
      <c r="G47" s="4">
        <v>1</v>
      </c>
      <c r="H47" s="4">
        <v>1</v>
      </c>
      <c r="I47" s="4">
        <v>0</v>
      </c>
      <c r="J47" s="4">
        <v>1</v>
      </c>
      <c r="K47" s="7">
        <v>1</v>
      </c>
      <c r="L47" s="2">
        <f>SUM(B47:K47)</f>
        <v>7</v>
      </c>
      <c r="S47" s="16"/>
    </row>
    <row r="48" spans="1:20" s="1" customFormat="1">
      <c r="A48" s="2">
        <v>24</v>
      </c>
      <c r="B48" s="5">
        <v>1</v>
      </c>
      <c r="C48" s="5">
        <v>1</v>
      </c>
      <c r="D48" s="5">
        <v>0</v>
      </c>
      <c r="E48" s="5">
        <v>1</v>
      </c>
      <c r="F48" s="5">
        <v>1</v>
      </c>
      <c r="G48" s="5">
        <v>1</v>
      </c>
      <c r="H48" s="5">
        <v>1</v>
      </c>
      <c r="I48" s="5">
        <v>0</v>
      </c>
      <c r="J48" s="8">
        <v>1</v>
      </c>
      <c r="K48" s="8">
        <v>0</v>
      </c>
      <c r="L48" s="2">
        <f>SUM(B48:K48)</f>
        <v>7</v>
      </c>
      <c r="S48" s="16"/>
    </row>
    <row r="49" spans="1:19" s="1" customFormat="1">
      <c r="A49" s="2">
        <v>26</v>
      </c>
      <c r="B49" s="5">
        <v>0</v>
      </c>
      <c r="C49" s="5">
        <v>0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0</v>
      </c>
      <c r="J49" s="8">
        <v>1</v>
      </c>
      <c r="K49" s="8">
        <v>0</v>
      </c>
      <c r="L49" s="2">
        <f>SUM(B49:K49)</f>
        <v>6</v>
      </c>
      <c r="S49" s="16"/>
    </row>
    <row r="50" spans="1:19" s="1" customFormat="1">
      <c r="A50" s="2">
        <v>20</v>
      </c>
      <c r="B50" s="4">
        <v>1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7">
        <v>1</v>
      </c>
      <c r="K50" s="7">
        <v>1</v>
      </c>
      <c r="L50" s="2">
        <f t="shared" si="6"/>
        <v>4</v>
      </c>
      <c r="S50" s="16"/>
    </row>
    <row r="51" spans="1:19" s="1" customFormat="1">
      <c r="A51" s="2" t="s">
        <v>37</v>
      </c>
      <c r="B51" s="27">
        <f t="shared" ref="B51:L51" si="7">SUM(B36:B50)</f>
        <v>21</v>
      </c>
      <c r="C51" s="28">
        <f t="shared" si="7"/>
        <v>19</v>
      </c>
      <c r="D51" s="27">
        <f t="shared" si="7"/>
        <v>15</v>
      </c>
      <c r="E51" s="27">
        <f t="shared" si="7"/>
        <v>18</v>
      </c>
      <c r="F51" s="27">
        <f t="shared" si="7"/>
        <v>18</v>
      </c>
      <c r="G51" s="27">
        <f t="shared" si="7"/>
        <v>16</v>
      </c>
      <c r="H51" s="27">
        <f t="shared" si="7"/>
        <v>14</v>
      </c>
      <c r="I51" s="28">
        <f t="shared" si="7"/>
        <v>12</v>
      </c>
      <c r="J51" s="27">
        <f t="shared" si="7"/>
        <v>15</v>
      </c>
      <c r="K51" s="28">
        <f t="shared" si="7"/>
        <v>11</v>
      </c>
      <c r="L51" s="2">
        <f t="shared" si="7"/>
        <v>159</v>
      </c>
      <c r="S51" s="16"/>
    </row>
    <row r="53" spans="1:19" s="1" customFormat="1">
      <c r="S53" s="16"/>
    </row>
    <row r="1048553" spans="19:20" s="1" customFormat="1">
      <c r="S1048553" s="16"/>
      <c r="T1048553" s="2"/>
    </row>
  </sheetData>
  <mergeCells count="18">
    <mergeCell ref="A34:A35"/>
    <mergeCell ref="B34:K34"/>
    <mergeCell ref="L34:L35"/>
    <mergeCell ref="Q3:Q4"/>
    <mergeCell ref="R3:R4"/>
    <mergeCell ref="A3:A4"/>
    <mergeCell ref="B3:K3"/>
    <mergeCell ref="L3:L4"/>
    <mergeCell ref="N22:N23"/>
    <mergeCell ref="O22:O23"/>
    <mergeCell ref="P22:P23"/>
    <mergeCell ref="Q22:Q23"/>
    <mergeCell ref="R22:R23"/>
    <mergeCell ref="S22:T22"/>
    <mergeCell ref="S3:T3"/>
    <mergeCell ref="N3:N4"/>
    <mergeCell ref="O3:O4"/>
    <mergeCell ref="P3:P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Validitas</vt:lpstr>
      <vt:lpstr>Reliabilitas</vt:lpstr>
      <vt:lpstr>DB &amp; TK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Fey_Cute</dc:creator>
  <cp:lastModifiedBy>acer</cp:lastModifiedBy>
  <dcterms:created xsi:type="dcterms:W3CDTF">2014-02-25T07:24:09Z</dcterms:created>
  <dcterms:modified xsi:type="dcterms:W3CDTF">2014-10-09T09:51:08Z</dcterms:modified>
</cp:coreProperties>
</file>